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ffb4e7fe844549eb/Documents/JBW Baseball/JBW 2026/2026 JBW Teams/JBW/"/>
    </mc:Choice>
  </mc:AlternateContent>
  <xr:revisionPtr revIDLastSave="5" documentId="8_{C91D2C0B-A713-46DA-BBEA-3587F44F4272}" xr6:coauthVersionLast="47" xr6:coauthVersionMax="47" xr10:uidLastSave="{0A870239-CCAF-404D-AC47-D76FDA331D4F}"/>
  <bookViews>
    <workbookView xWindow="-108" yWindow="-108" windowWidth="23256" windowHeight="12456" activeTab="4" xr2:uid="{00000000-000D-0000-FFFF-FFFF00000000}"/>
  </bookViews>
  <sheets>
    <sheet name="Draft Order" sheetId="5" r:id="rId1"/>
    <sheet name="Rosters" sheetId="2" r:id="rId2"/>
    <sheet name="2026 Draft" sheetId="14" r:id="rId3"/>
    <sheet name="Dropped 2025" sheetId="15" r:id="rId4"/>
    <sheet name="Ballparks" sheetId="4" r:id="rId5"/>
  </sheets>
  <definedNames>
    <definedName name="_xlnm.Print_Area" localSheetId="4">Ballparks!$A$1:$G$25</definedName>
    <definedName name="_xlnm.Print_Area" localSheetId="0">'Draft Order'!$A$1:$O$22</definedName>
    <definedName name="_xlnm.Print_Titles" localSheetId="2">'2026 Draft'!$1:$1</definedName>
    <definedName name="_xlnm.Print_Titles" localSheetId="3">'Dropped 2025'!$1:$1</definedName>
    <definedName name="_xlnm.Print_Titles" localSheetId="1">Rosters!$1:$1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4" l="1"/>
  <c r="H28" i="4"/>
  <c r="A455" i="14"/>
  <c r="F455" i="14"/>
  <c r="H455" i="14"/>
  <c r="H110" i="14" l="1"/>
  <c r="F110" i="14"/>
  <c r="A110" i="14"/>
  <c r="H66" i="14"/>
  <c r="F66" i="14"/>
  <c r="A66" i="14"/>
  <c r="H46" i="14"/>
  <c r="F46" i="14"/>
  <c r="A46" i="14"/>
  <c r="H38" i="14"/>
  <c r="F38" i="14"/>
  <c r="A38" i="14"/>
  <c r="H241" i="14"/>
  <c r="F241" i="14"/>
  <c r="A241" i="14"/>
  <c r="H206" i="14"/>
  <c r="F206" i="14"/>
  <c r="A206" i="14"/>
  <c r="H185" i="14"/>
  <c r="F185" i="14"/>
  <c r="A185" i="14"/>
  <c r="A308" i="14"/>
  <c r="F308" i="14"/>
  <c r="H308" i="14"/>
  <c r="H39" i="14"/>
  <c r="F39" i="14"/>
  <c r="A39" i="14"/>
  <c r="H30" i="14"/>
  <c r="F30" i="14"/>
  <c r="A30" i="14"/>
  <c r="H23" i="14"/>
  <c r="F23" i="14"/>
  <c r="A23" i="14"/>
  <c r="L158" i="15"/>
  <c r="H158" i="15"/>
  <c r="F158" i="15"/>
  <c r="A158" i="15"/>
  <c r="L177" i="15" l="1"/>
  <c r="H177" i="15"/>
  <c r="F177" i="15"/>
  <c r="A177" i="15"/>
  <c r="L176" i="15"/>
  <c r="H176" i="15"/>
  <c r="F176" i="15"/>
  <c r="A176" i="15"/>
  <c r="L175" i="15"/>
  <c r="H175" i="15"/>
  <c r="F175" i="15"/>
  <c r="A175" i="15"/>
  <c r="L174" i="15"/>
  <c r="H174" i="15"/>
  <c r="F174" i="15"/>
  <c r="A174" i="15"/>
  <c r="L173" i="15"/>
  <c r="H173" i="15"/>
  <c r="F173" i="15"/>
  <c r="A173" i="15"/>
  <c r="L172" i="15"/>
  <c r="H172" i="15"/>
  <c r="F172" i="15"/>
  <c r="A172" i="15"/>
  <c r="L171" i="15"/>
  <c r="H171" i="15"/>
  <c r="F171" i="15"/>
  <c r="A171" i="15"/>
  <c r="L170" i="15"/>
  <c r="H170" i="15"/>
  <c r="F170" i="15"/>
  <c r="A170" i="15"/>
  <c r="L169" i="15"/>
  <c r="H169" i="15"/>
  <c r="F169" i="15"/>
  <c r="A169" i="15"/>
  <c r="L168" i="15"/>
  <c r="H168" i="15"/>
  <c r="F168" i="15"/>
  <c r="A168" i="15"/>
  <c r="L167" i="15"/>
  <c r="H167" i="15"/>
  <c r="F167" i="15"/>
  <c r="A167" i="15"/>
  <c r="L166" i="15"/>
  <c r="H166" i="15"/>
  <c r="F166" i="15"/>
  <c r="A166" i="15"/>
  <c r="L165" i="15"/>
  <c r="H165" i="15"/>
  <c r="F165" i="15"/>
  <c r="A165" i="15"/>
  <c r="L164" i="15"/>
  <c r="H164" i="15"/>
  <c r="F164" i="15"/>
  <c r="A164" i="15"/>
  <c r="L163" i="15"/>
  <c r="H163" i="15"/>
  <c r="F163" i="15"/>
  <c r="A163" i="15"/>
  <c r="L162" i="15"/>
  <c r="H162" i="15"/>
  <c r="F162" i="15"/>
  <c r="A162" i="15"/>
  <c r="L161" i="15"/>
  <c r="H161" i="15"/>
  <c r="F161" i="15"/>
  <c r="A161" i="15"/>
  <c r="L160" i="15"/>
  <c r="H160" i="15"/>
  <c r="F160" i="15"/>
  <c r="A160" i="15"/>
  <c r="L159" i="15"/>
  <c r="H159" i="15"/>
  <c r="F159" i="15"/>
  <c r="A159" i="15"/>
  <c r="L157" i="15"/>
  <c r="H157" i="15"/>
  <c r="F157" i="15"/>
  <c r="A157" i="15"/>
  <c r="L156" i="15"/>
  <c r="H156" i="15"/>
  <c r="F156" i="15"/>
  <c r="A156" i="15"/>
  <c r="L155" i="15"/>
  <c r="H155" i="15"/>
  <c r="F155" i="15"/>
  <c r="A155" i="15"/>
  <c r="L154" i="15"/>
  <c r="H154" i="15"/>
  <c r="F154" i="15"/>
  <c r="A154" i="15"/>
  <c r="L153" i="15"/>
  <c r="H153" i="15"/>
  <c r="F153" i="15"/>
  <c r="A153" i="15"/>
  <c r="L152" i="15"/>
  <c r="H152" i="15"/>
  <c r="F152" i="15"/>
  <c r="A152" i="15"/>
  <c r="L151" i="15"/>
  <c r="H151" i="15"/>
  <c r="F151" i="15"/>
  <c r="A151" i="15"/>
  <c r="L150" i="15"/>
  <c r="H150" i="15"/>
  <c r="F150" i="15"/>
  <c r="A150" i="15"/>
  <c r="L149" i="15"/>
  <c r="H149" i="15"/>
  <c r="F149" i="15"/>
  <c r="A149" i="15"/>
  <c r="L148" i="15"/>
  <c r="H148" i="15"/>
  <c r="F148" i="15"/>
  <c r="A148" i="15"/>
  <c r="L147" i="15"/>
  <c r="H147" i="15"/>
  <c r="F147" i="15"/>
  <c r="A147" i="15"/>
  <c r="L146" i="15"/>
  <c r="H146" i="15"/>
  <c r="F146" i="15"/>
  <c r="A146" i="15"/>
  <c r="L145" i="15"/>
  <c r="H145" i="15"/>
  <c r="F145" i="15"/>
  <c r="A145" i="15"/>
  <c r="L144" i="15"/>
  <c r="H144" i="15"/>
  <c r="F144" i="15"/>
  <c r="A144" i="15"/>
  <c r="L143" i="15"/>
  <c r="H143" i="15"/>
  <c r="F143" i="15"/>
  <c r="A143" i="15"/>
  <c r="L142" i="15"/>
  <c r="H142" i="15"/>
  <c r="F142" i="15"/>
  <c r="A142" i="15"/>
  <c r="L141" i="15"/>
  <c r="H141" i="15"/>
  <c r="F141" i="15"/>
  <c r="A141" i="15"/>
  <c r="L140" i="15"/>
  <c r="H140" i="15"/>
  <c r="F140" i="15"/>
  <c r="A140" i="15"/>
  <c r="L139" i="15"/>
  <c r="H139" i="15"/>
  <c r="F139" i="15"/>
  <c r="A139" i="15"/>
  <c r="L138" i="15"/>
  <c r="H138" i="15"/>
  <c r="F138" i="15"/>
  <c r="A138" i="15"/>
  <c r="L137" i="15"/>
  <c r="H137" i="15"/>
  <c r="F137" i="15"/>
  <c r="A137" i="15"/>
  <c r="L136" i="15"/>
  <c r="H136" i="15"/>
  <c r="F136" i="15"/>
  <c r="A136" i="15"/>
  <c r="L135" i="15"/>
  <c r="H135" i="15"/>
  <c r="F135" i="15"/>
  <c r="A135" i="15"/>
  <c r="L134" i="15"/>
  <c r="H134" i="15"/>
  <c r="F134" i="15"/>
  <c r="A134" i="15"/>
  <c r="L133" i="15"/>
  <c r="H133" i="15"/>
  <c r="F133" i="15"/>
  <c r="A133" i="15"/>
  <c r="L132" i="15"/>
  <c r="H132" i="15"/>
  <c r="F132" i="15"/>
  <c r="A132" i="15"/>
  <c r="L131" i="15"/>
  <c r="H131" i="15"/>
  <c r="F131" i="15"/>
  <c r="A131" i="15"/>
  <c r="L130" i="15"/>
  <c r="H130" i="15"/>
  <c r="F130" i="15"/>
  <c r="A130" i="15"/>
  <c r="L129" i="15"/>
  <c r="H129" i="15"/>
  <c r="F129" i="15"/>
  <c r="A129" i="15"/>
  <c r="L128" i="15"/>
  <c r="H128" i="15"/>
  <c r="F128" i="15"/>
  <c r="A128" i="15"/>
  <c r="L127" i="15"/>
  <c r="H127" i="15"/>
  <c r="F127" i="15"/>
  <c r="A127" i="15"/>
  <c r="L126" i="15"/>
  <c r="H126" i="15"/>
  <c r="F126" i="15"/>
  <c r="A126" i="15"/>
  <c r="L125" i="15"/>
  <c r="H125" i="15"/>
  <c r="F125" i="15"/>
  <c r="A125" i="15"/>
  <c r="L124" i="15"/>
  <c r="H124" i="15"/>
  <c r="F124" i="15"/>
  <c r="A124" i="15"/>
  <c r="L123" i="15"/>
  <c r="H123" i="15"/>
  <c r="F123" i="15"/>
  <c r="A123" i="15"/>
  <c r="L122" i="15"/>
  <c r="H122" i="15"/>
  <c r="F122" i="15"/>
  <c r="A122" i="15"/>
  <c r="L121" i="15"/>
  <c r="H121" i="15"/>
  <c r="F121" i="15"/>
  <c r="A121" i="15"/>
  <c r="L120" i="15"/>
  <c r="H120" i="15"/>
  <c r="F120" i="15"/>
  <c r="A120" i="15"/>
  <c r="L119" i="15"/>
  <c r="H119" i="15"/>
  <c r="F119" i="15"/>
  <c r="A119" i="15"/>
  <c r="L118" i="15"/>
  <c r="H118" i="15"/>
  <c r="F118" i="15"/>
  <c r="A118" i="15"/>
  <c r="L117" i="15"/>
  <c r="H117" i="15"/>
  <c r="F117" i="15"/>
  <c r="A117" i="15"/>
  <c r="L116" i="15"/>
  <c r="H116" i="15"/>
  <c r="F116" i="15"/>
  <c r="A116" i="15"/>
  <c r="L115" i="15"/>
  <c r="H115" i="15"/>
  <c r="F115" i="15"/>
  <c r="A115" i="15"/>
  <c r="L114" i="15"/>
  <c r="H114" i="15"/>
  <c r="F114" i="15"/>
  <c r="A114" i="15"/>
  <c r="L113" i="15"/>
  <c r="H113" i="15"/>
  <c r="F113" i="15"/>
  <c r="A113" i="15"/>
  <c r="L112" i="15"/>
  <c r="H112" i="15"/>
  <c r="F112" i="15"/>
  <c r="A112" i="15"/>
  <c r="L111" i="15"/>
  <c r="H111" i="15"/>
  <c r="F111" i="15"/>
  <c r="A111" i="15"/>
  <c r="L110" i="15"/>
  <c r="H110" i="15"/>
  <c r="F110" i="15"/>
  <c r="A110" i="15"/>
  <c r="L109" i="15"/>
  <c r="H109" i="15"/>
  <c r="F109" i="15"/>
  <c r="A109" i="15"/>
  <c r="L108" i="15"/>
  <c r="H108" i="15"/>
  <c r="F108" i="15"/>
  <c r="A108" i="15"/>
  <c r="L107" i="15"/>
  <c r="H107" i="15"/>
  <c r="F107" i="15"/>
  <c r="A107" i="15"/>
  <c r="L106" i="15"/>
  <c r="H106" i="15"/>
  <c r="F106" i="15"/>
  <c r="A106" i="15"/>
  <c r="L105" i="15"/>
  <c r="H105" i="15"/>
  <c r="F105" i="15"/>
  <c r="A105" i="15"/>
  <c r="L104" i="15"/>
  <c r="H104" i="15"/>
  <c r="F104" i="15"/>
  <c r="A104" i="15"/>
  <c r="L103" i="15"/>
  <c r="H103" i="15"/>
  <c r="F103" i="15"/>
  <c r="A103" i="15"/>
  <c r="L102" i="15"/>
  <c r="H102" i="15"/>
  <c r="F102" i="15"/>
  <c r="A102" i="15"/>
  <c r="L101" i="15"/>
  <c r="H101" i="15"/>
  <c r="F101" i="15"/>
  <c r="A101" i="15"/>
  <c r="L100" i="15"/>
  <c r="H100" i="15"/>
  <c r="F100" i="15"/>
  <c r="A100" i="15"/>
  <c r="L99" i="15"/>
  <c r="H99" i="15"/>
  <c r="F99" i="15"/>
  <c r="A99" i="15"/>
  <c r="L98" i="15"/>
  <c r="H98" i="15"/>
  <c r="F98" i="15"/>
  <c r="A98" i="15"/>
  <c r="L97" i="15"/>
  <c r="H97" i="15"/>
  <c r="F97" i="15"/>
  <c r="A97" i="15"/>
  <c r="L96" i="15"/>
  <c r="H96" i="15"/>
  <c r="F96" i="15"/>
  <c r="A96" i="15"/>
  <c r="L95" i="15"/>
  <c r="H95" i="15"/>
  <c r="F95" i="15"/>
  <c r="A95" i="15"/>
  <c r="L94" i="15"/>
  <c r="H94" i="15"/>
  <c r="F94" i="15"/>
  <c r="A94" i="15"/>
  <c r="L93" i="15"/>
  <c r="H93" i="15"/>
  <c r="F93" i="15"/>
  <c r="A93" i="15"/>
  <c r="L92" i="15"/>
  <c r="H92" i="15"/>
  <c r="F92" i="15"/>
  <c r="A92" i="15"/>
  <c r="L91" i="15"/>
  <c r="H91" i="15"/>
  <c r="F91" i="15"/>
  <c r="A91" i="15"/>
  <c r="L90" i="15"/>
  <c r="H90" i="15"/>
  <c r="F90" i="15"/>
  <c r="A90" i="15"/>
  <c r="L89" i="15"/>
  <c r="H89" i="15"/>
  <c r="F89" i="15"/>
  <c r="A89" i="15"/>
  <c r="L88" i="15"/>
  <c r="H88" i="15"/>
  <c r="F88" i="15"/>
  <c r="A88" i="15"/>
  <c r="L87" i="15"/>
  <c r="H87" i="15"/>
  <c r="F87" i="15"/>
  <c r="A87" i="15"/>
  <c r="L86" i="15"/>
  <c r="H86" i="15"/>
  <c r="F86" i="15"/>
  <c r="A86" i="15"/>
  <c r="L85" i="15"/>
  <c r="H85" i="15"/>
  <c r="F85" i="15"/>
  <c r="A85" i="15"/>
  <c r="L84" i="15"/>
  <c r="H84" i="15"/>
  <c r="F84" i="15"/>
  <c r="A84" i="15"/>
  <c r="L83" i="15"/>
  <c r="H83" i="15"/>
  <c r="F83" i="15"/>
  <c r="A83" i="15"/>
  <c r="L82" i="15"/>
  <c r="H82" i="15"/>
  <c r="F82" i="15"/>
  <c r="A82" i="15"/>
  <c r="L81" i="15"/>
  <c r="H81" i="15"/>
  <c r="F81" i="15"/>
  <c r="A81" i="15"/>
  <c r="L80" i="15"/>
  <c r="H80" i="15"/>
  <c r="F80" i="15"/>
  <c r="A80" i="15"/>
  <c r="L79" i="15"/>
  <c r="H79" i="15"/>
  <c r="F79" i="15"/>
  <c r="A79" i="15"/>
  <c r="L78" i="15"/>
  <c r="H78" i="15"/>
  <c r="F78" i="15"/>
  <c r="A78" i="15"/>
  <c r="L77" i="15"/>
  <c r="H77" i="15"/>
  <c r="F77" i="15"/>
  <c r="A77" i="15"/>
  <c r="L76" i="15"/>
  <c r="H76" i="15"/>
  <c r="F76" i="15"/>
  <c r="A76" i="15"/>
  <c r="L75" i="15"/>
  <c r="H75" i="15"/>
  <c r="F75" i="15"/>
  <c r="A75" i="15"/>
  <c r="L74" i="15"/>
  <c r="H74" i="15"/>
  <c r="F74" i="15"/>
  <c r="A74" i="15"/>
  <c r="L73" i="15"/>
  <c r="H73" i="15"/>
  <c r="F73" i="15"/>
  <c r="A73" i="15"/>
  <c r="L72" i="15"/>
  <c r="H72" i="15"/>
  <c r="F72" i="15"/>
  <c r="A72" i="15"/>
  <c r="L71" i="15"/>
  <c r="H71" i="15"/>
  <c r="F71" i="15"/>
  <c r="A71" i="15"/>
  <c r="L70" i="15"/>
  <c r="H70" i="15"/>
  <c r="F70" i="15"/>
  <c r="A70" i="15"/>
  <c r="L69" i="15"/>
  <c r="H69" i="15"/>
  <c r="F69" i="15"/>
  <c r="A69" i="15"/>
  <c r="L68" i="15"/>
  <c r="H68" i="15"/>
  <c r="F68" i="15"/>
  <c r="A68" i="15"/>
  <c r="L67" i="15"/>
  <c r="H67" i="15"/>
  <c r="F67" i="15"/>
  <c r="A67" i="15"/>
  <c r="L66" i="15"/>
  <c r="H66" i="15"/>
  <c r="F66" i="15"/>
  <c r="A66" i="15"/>
  <c r="L65" i="15"/>
  <c r="H65" i="15"/>
  <c r="F65" i="15"/>
  <c r="A65" i="15"/>
  <c r="L64" i="15"/>
  <c r="H64" i="15"/>
  <c r="F64" i="15"/>
  <c r="A64" i="15"/>
  <c r="L63" i="15"/>
  <c r="H63" i="15"/>
  <c r="F63" i="15"/>
  <c r="A63" i="15"/>
  <c r="L62" i="15"/>
  <c r="H62" i="15"/>
  <c r="F62" i="15"/>
  <c r="A62" i="15"/>
  <c r="L61" i="15"/>
  <c r="H61" i="15"/>
  <c r="F61" i="15"/>
  <c r="A61" i="15"/>
  <c r="L60" i="15"/>
  <c r="H60" i="15"/>
  <c r="F60" i="15"/>
  <c r="A60" i="15"/>
  <c r="L59" i="15"/>
  <c r="H59" i="15"/>
  <c r="F59" i="15"/>
  <c r="A59" i="15"/>
  <c r="L58" i="15"/>
  <c r="H58" i="15"/>
  <c r="F58" i="15"/>
  <c r="A58" i="15"/>
  <c r="L57" i="15"/>
  <c r="H57" i="15"/>
  <c r="F57" i="15"/>
  <c r="A57" i="15"/>
  <c r="L56" i="15"/>
  <c r="H56" i="15"/>
  <c r="F56" i="15"/>
  <c r="A56" i="15"/>
  <c r="L55" i="15"/>
  <c r="H55" i="15"/>
  <c r="F55" i="15"/>
  <c r="A55" i="15"/>
  <c r="L54" i="15"/>
  <c r="H54" i="15"/>
  <c r="F54" i="15"/>
  <c r="A54" i="15"/>
  <c r="L53" i="15"/>
  <c r="H53" i="15"/>
  <c r="F53" i="15"/>
  <c r="A53" i="15"/>
  <c r="L52" i="15"/>
  <c r="H52" i="15"/>
  <c r="F52" i="15"/>
  <c r="A52" i="15"/>
  <c r="L51" i="15"/>
  <c r="H51" i="15"/>
  <c r="F51" i="15"/>
  <c r="A51" i="15"/>
  <c r="L50" i="15"/>
  <c r="H50" i="15"/>
  <c r="F50" i="15"/>
  <c r="A50" i="15"/>
  <c r="L49" i="15"/>
  <c r="H49" i="15"/>
  <c r="F49" i="15"/>
  <c r="A49" i="15"/>
  <c r="L48" i="15"/>
  <c r="H48" i="15"/>
  <c r="F48" i="15"/>
  <c r="A48" i="15"/>
  <c r="L47" i="15"/>
  <c r="H47" i="15"/>
  <c r="F47" i="15"/>
  <c r="A47" i="15"/>
  <c r="L46" i="15"/>
  <c r="H46" i="15"/>
  <c r="F46" i="15"/>
  <c r="A46" i="15"/>
  <c r="L45" i="15"/>
  <c r="H45" i="15"/>
  <c r="F45" i="15"/>
  <c r="A45" i="15"/>
  <c r="L44" i="15"/>
  <c r="H44" i="15"/>
  <c r="F44" i="15"/>
  <c r="A44" i="15"/>
  <c r="L43" i="15"/>
  <c r="H43" i="15"/>
  <c r="F43" i="15"/>
  <c r="A43" i="15"/>
  <c r="L42" i="15"/>
  <c r="H42" i="15"/>
  <c r="F42" i="15"/>
  <c r="A42" i="15"/>
  <c r="L41" i="15"/>
  <c r="H41" i="15"/>
  <c r="F41" i="15"/>
  <c r="A41" i="15"/>
  <c r="L40" i="15"/>
  <c r="H40" i="15"/>
  <c r="F40" i="15"/>
  <c r="A40" i="15"/>
  <c r="L39" i="15"/>
  <c r="H39" i="15"/>
  <c r="F39" i="15"/>
  <c r="A39" i="15"/>
  <c r="L38" i="15"/>
  <c r="H38" i="15"/>
  <c r="F38" i="15"/>
  <c r="A38" i="15"/>
  <c r="L37" i="15"/>
  <c r="H37" i="15"/>
  <c r="F37" i="15"/>
  <c r="A37" i="15"/>
  <c r="L36" i="15"/>
  <c r="H36" i="15"/>
  <c r="F36" i="15"/>
  <c r="A36" i="15"/>
  <c r="L35" i="15"/>
  <c r="H35" i="15"/>
  <c r="F35" i="15"/>
  <c r="A35" i="15"/>
  <c r="L34" i="15"/>
  <c r="H34" i="15"/>
  <c r="F34" i="15"/>
  <c r="A34" i="15"/>
  <c r="L33" i="15"/>
  <c r="H33" i="15"/>
  <c r="F33" i="15"/>
  <c r="A33" i="15"/>
  <c r="L32" i="15"/>
  <c r="H32" i="15"/>
  <c r="F32" i="15"/>
  <c r="A32" i="15"/>
  <c r="L31" i="15"/>
  <c r="H31" i="15"/>
  <c r="F31" i="15"/>
  <c r="A31" i="15"/>
  <c r="L30" i="15"/>
  <c r="H30" i="15"/>
  <c r="F30" i="15"/>
  <c r="A30" i="15"/>
  <c r="L29" i="15"/>
  <c r="H29" i="15"/>
  <c r="F29" i="15"/>
  <c r="A29" i="15"/>
  <c r="L28" i="15"/>
  <c r="H28" i="15"/>
  <c r="F28" i="15"/>
  <c r="A28" i="15"/>
  <c r="L27" i="15"/>
  <c r="H27" i="15"/>
  <c r="F27" i="15"/>
  <c r="A27" i="15"/>
  <c r="L26" i="15"/>
  <c r="H26" i="15"/>
  <c r="F26" i="15"/>
  <c r="A26" i="15"/>
  <c r="L25" i="15"/>
  <c r="H25" i="15"/>
  <c r="F25" i="15"/>
  <c r="A25" i="15"/>
  <c r="L24" i="15"/>
  <c r="H24" i="15"/>
  <c r="F24" i="15"/>
  <c r="A24" i="15"/>
  <c r="L23" i="15"/>
  <c r="H23" i="15"/>
  <c r="F23" i="15"/>
  <c r="A23" i="15"/>
  <c r="L22" i="15"/>
  <c r="H22" i="15"/>
  <c r="F22" i="15"/>
  <c r="A22" i="15"/>
  <c r="L21" i="15"/>
  <c r="H21" i="15"/>
  <c r="F21" i="15"/>
  <c r="A21" i="15"/>
  <c r="L20" i="15"/>
  <c r="H20" i="15"/>
  <c r="F20" i="15"/>
  <c r="A20" i="15"/>
  <c r="L19" i="15"/>
  <c r="H19" i="15"/>
  <c r="F19" i="15"/>
  <c r="A19" i="15"/>
  <c r="L18" i="15"/>
  <c r="H18" i="15"/>
  <c r="F18" i="15"/>
  <c r="A18" i="15"/>
  <c r="L17" i="15"/>
  <c r="H17" i="15"/>
  <c r="F17" i="15"/>
  <c r="A17" i="15"/>
  <c r="L16" i="15"/>
  <c r="H16" i="15"/>
  <c r="F16" i="15"/>
  <c r="A16" i="15"/>
  <c r="L15" i="15"/>
  <c r="H15" i="15"/>
  <c r="F15" i="15"/>
  <c r="A15" i="15"/>
  <c r="L14" i="15"/>
  <c r="H14" i="15"/>
  <c r="F14" i="15"/>
  <c r="A14" i="15"/>
  <c r="L13" i="15"/>
  <c r="H13" i="15"/>
  <c r="F13" i="15"/>
  <c r="A13" i="15"/>
  <c r="L12" i="15"/>
  <c r="H12" i="15"/>
  <c r="F12" i="15"/>
  <c r="A12" i="15"/>
  <c r="L11" i="15"/>
  <c r="H11" i="15"/>
  <c r="F11" i="15"/>
  <c r="A11" i="15"/>
  <c r="L10" i="15"/>
  <c r="H10" i="15"/>
  <c r="F10" i="15"/>
  <c r="A10" i="15"/>
  <c r="L9" i="15"/>
  <c r="H9" i="15"/>
  <c r="F9" i="15"/>
  <c r="A9" i="15"/>
  <c r="L8" i="15"/>
  <c r="H8" i="15"/>
  <c r="F8" i="15"/>
  <c r="A8" i="15"/>
  <c r="L7" i="15"/>
  <c r="H7" i="15"/>
  <c r="F7" i="15"/>
  <c r="A7" i="15"/>
  <c r="L6" i="15"/>
  <c r="H6" i="15"/>
  <c r="F6" i="15"/>
  <c r="A6" i="15"/>
  <c r="L5" i="15"/>
  <c r="H5" i="15"/>
  <c r="F5" i="15"/>
  <c r="A5" i="15"/>
  <c r="L4" i="15"/>
  <c r="H4" i="15"/>
  <c r="F4" i="15"/>
  <c r="A4" i="15"/>
  <c r="L3" i="15"/>
  <c r="H3" i="15"/>
  <c r="F3" i="15"/>
  <c r="A3" i="15"/>
  <c r="L2" i="15"/>
  <c r="H2" i="15"/>
  <c r="F2" i="15"/>
  <c r="A2" i="15"/>
  <c r="A886" i="2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885" i="2"/>
  <c r="A827" i="2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787" i="2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752" i="2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48" i="2"/>
  <c r="A749" i="2" s="1"/>
  <c r="A750" i="2" s="1"/>
  <c r="A751" i="2" s="1"/>
  <c r="A747" i="2"/>
  <c r="A702" i="2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698" i="2"/>
  <c r="A699" i="2" s="1"/>
  <c r="A700" i="2" s="1"/>
  <c r="A701" i="2" s="1"/>
  <c r="A662" i="2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60" i="2"/>
  <c r="A661" i="2" s="1"/>
  <c r="A617" i="2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06" i="2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567" i="2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564" i="2"/>
  <c r="A565" i="2" s="1"/>
  <c r="A566" i="2" s="1"/>
  <c r="A563" i="2"/>
  <c r="A505" i="2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467" i="2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425" i="2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24" i="2"/>
  <c r="A423" i="2"/>
  <c r="A382" i="2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381" i="2"/>
  <c r="A326" i="2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25" i="2"/>
  <c r="A272" i="2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232" i="2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31" i="2"/>
  <c r="A185" i="2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142" i="2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41" i="2"/>
  <c r="A100" i="2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42" i="2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2" i="2"/>
  <c r="H528" i="14" l="1"/>
  <c r="F528" i="14"/>
  <c r="A528" i="14"/>
  <c r="H527" i="14"/>
  <c r="F527" i="14"/>
  <c r="A527" i="14"/>
  <c r="H526" i="14"/>
  <c r="F526" i="14"/>
  <c r="A526" i="14"/>
  <c r="H525" i="14"/>
  <c r="F525" i="14"/>
  <c r="A525" i="14"/>
  <c r="H524" i="14"/>
  <c r="F524" i="14"/>
  <c r="A524" i="14"/>
  <c r="H523" i="14"/>
  <c r="F523" i="14"/>
  <c r="A523" i="14"/>
  <c r="H522" i="14"/>
  <c r="F522" i="14"/>
  <c r="A522" i="14"/>
  <c r="H521" i="14"/>
  <c r="F521" i="14"/>
  <c r="A521" i="14"/>
  <c r="H520" i="14"/>
  <c r="F520" i="14"/>
  <c r="A520" i="14"/>
  <c r="H519" i="14"/>
  <c r="F519" i="14"/>
  <c r="A519" i="14"/>
  <c r="H518" i="14"/>
  <c r="F518" i="14"/>
  <c r="A518" i="14"/>
  <c r="H517" i="14"/>
  <c r="F517" i="14"/>
  <c r="A517" i="14"/>
  <c r="H516" i="14"/>
  <c r="F516" i="14"/>
  <c r="A516" i="14"/>
  <c r="H515" i="14"/>
  <c r="F515" i="14"/>
  <c r="A515" i="14"/>
  <c r="H514" i="14"/>
  <c r="F514" i="14"/>
  <c r="A514" i="14"/>
  <c r="H513" i="14"/>
  <c r="F513" i="14"/>
  <c r="A513" i="14"/>
  <c r="H512" i="14"/>
  <c r="F512" i="14"/>
  <c r="A512" i="14"/>
  <c r="H511" i="14"/>
  <c r="F511" i="14"/>
  <c r="A511" i="14"/>
  <c r="H510" i="14"/>
  <c r="F510" i="14"/>
  <c r="A510" i="14"/>
  <c r="H509" i="14"/>
  <c r="F509" i="14"/>
  <c r="A509" i="14"/>
  <c r="H508" i="14"/>
  <c r="F508" i="14"/>
  <c r="A508" i="14"/>
  <c r="H507" i="14"/>
  <c r="F507" i="14"/>
  <c r="A507" i="14"/>
  <c r="H506" i="14"/>
  <c r="F506" i="14"/>
  <c r="A506" i="14"/>
  <c r="H505" i="14"/>
  <c r="F505" i="14"/>
  <c r="A505" i="14"/>
  <c r="H504" i="14"/>
  <c r="F504" i="14"/>
  <c r="A504" i="14"/>
  <c r="H503" i="14"/>
  <c r="F503" i="14"/>
  <c r="A503" i="14"/>
  <c r="H502" i="14"/>
  <c r="F502" i="14"/>
  <c r="A502" i="14"/>
  <c r="H501" i="14"/>
  <c r="F501" i="14"/>
  <c r="A501" i="14"/>
  <c r="H500" i="14"/>
  <c r="F500" i="14"/>
  <c r="A500" i="14"/>
  <c r="H499" i="14"/>
  <c r="F499" i="14"/>
  <c r="A499" i="14"/>
  <c r="H498" i="14"/>
  <c r="F498" i="14"/>
  <c r="A498" i="14"/>
  <c r="H497" i="14"/>
  <c r="F497" i="14"/>
  <c r="A497" i="14"/>
  <c r="H496" i="14"/>
  <c r="F496" i="14"/>
  <c r="A496" i="14"/>
  <c r="H495" i="14"/>
  <c r="F495" i="14"/>
  <c r="A495" i="14"/>
  <c r="H494" i="14"/>
  <c r="F494" i="14"/>
  <c r="A494" i="14"/>
  <c r="H493" i="14"/>
  <c r="F493" i="14"/>
  <c r="A493" i="14"/>
  <c r="H492" i="14"/>
  <c r="F492" i="14"/>
  <c r="A492" i="14"/>
  <c r="H491" i="14"/>
  <c r="F491" i="14"/>
  <c r="A491" i="14"/>
  <c r="H490" i="14"/>
  <c r="F490" i="14"/>
  <c r="A490" i="14"/>
  <c r="H489" i="14"/>
  <c r="F489" i="14"/>
  <c r="A489" i="14"/>
  <c r="H488" i="14"/>
  <c r="F488" i="14"/>
  <c r="A488" i="14"/>
  <c r="H487" i="14"/>
  <c r="F487" i="14"/>
  <c r="A487" i="14"/>
  <c r="H486" i="14"/>
  <c r="F486" i="14"/>
  <c r="A486" i="14"/>
  <c r="H485" i="14"/>
  <c r="F485" i="14"/>
  <c r="A485" i="14"/>
  <c r="H484" i="14"/>
  <c r="F484" i="14"/>
  <c r="A484" i="14"/>
  <c r="H483" i="14"/>
  <c r="F483" i="14"/>
  <c r="A483" i="14"/>
  <c r="H482" i="14"/>
  <c r="F482" i="14"/>
  <c r="A482" i="14"/>
  <c r="H481" i="14"/>
  <c r="F481" i="14"/>
  <c r="A481" i="14"/>
  <c r="H480" i="14"/>
  <c r="F480" i="14"/>
  <c r="A480" i="14"/>
  <c r="H479" i="14"/>
  <c r="F479" i="14"/>
  <c r="A479" i="14"/>
  <c r="H478" i="14"/>
  <c r="F478" i="14"/>
  <c r="A478" i="14"/>
  <c r="H477" i="14"/>
  <c r="F477" i="14"/>
  <c r="A477" i="14"/>
  <c r="H476" i="14"/>
  <c r="F476" i="14"/>
  <c r="A476" i="14"/>
  <c r="H475" i="14"/>
  <c r="F475" i="14"/>
  <c r="A475" i="14"/>
  <c r="H474" i="14"/>
  <c r="F474" i="14"/>
  <c r="A474" i="14"/>
  <c r="H473" i="14"/>
  <c r="F473" i="14"/>
  <c r="A473" i="14"/>
  <c r="H472" i="14"/>
  <c r="F472" i="14"/>
  <c r="A472" i="14"/>
  <c r="H471" i="14"/>
  <c r="F471" i="14"/>
  <c r="A471" i="14"/>
  <c r="H470" i="14"/>
  <c r="F470" i="14"/>
  <c r="A470" i="14"/>
  <c r="H469" i="14"/>
  <c r="F469" i="14"/>
  <c r="A469" i="14"/>
  <c r="H468" i="14"/>
  <c r="F468" i="14"/>
  <c r="A468" i="14"/>
  <c r="H467" i="14"/>
  <c r="F467" i="14"/>
  <c r="A467" i="14"/>
  <c r="H466" i="14"/>
  <c r="F466" i="14"/>
  <c r="A466" i="14"/>
  <c r="H465" i="14"/>
  <c r="F465" i="14"/>
  <c r="A465" i="14"/>
  <c r="H464" i="14"/>
  <c r="F464" i="14"/>
  <c r="A464" i="14"/>
  <c r="H463" i="14"/>
  <c r="F463" i="14"/>
  <c r="A463" i="14"/>
  <c r="H462" i="14"/>
  <c r="F462" i="14"/>
  <c r="A462" i="14"/>
  <c r="H461" i="14"/>
  <c r="F461" i="14"/>
  <c r="A461" i="14"/>
  <c r="H460" i="14"/>
  <c r="F460" i="14"/>
  <c r="A460" i="14"/>
  <c r="H459" i="14"/>
  <c r="F459" i="14"/>
  <c r="A459" i="14"/>
  <c r="H458" i="14"/>
  <c r="F458" i="14"/>
  <c r="A458" i="14"/>
  <c r="H457" i="14"/>
  <c r="F457" i="14"/>
  <c r="A457" i="14"/>
  <c r="H456" i="14"/>
  <c r="F456" i="14"/>
  <c r="A456" i="14"/>
  <c r="H454" i="14"/>
  <c r="F454" i="14"/>
  <c r="A454" i="14"/>
  <c r="H453" i="14"/>
  <c r="F453" i="14"/>
  <c r="A453" i="14"/>
  <c r="H452" i="14"/>
  <c r="F452" i="14"/>
  <c r="A452" i="14"/>
  <c r="H451" i="14"/>
  <c r="F451" i="14"/>
  <c r="A451" i="14"/>
  <c r="H450" i="14"/>
  <c r="F450" i="14"/>
  <c r="A450" i="14"/>
  <c r="H449" i="14"/>
  <c r="F449" i="14"/>
  <c r="A449" i="14"/>
  <c r="H448" i="14"/>
  <c r="F448" i="14"/>
  <c r="A448" i="14"/>
  <c r="H447" i="14"/>
  <c r="F447" i="14"/>
  <c r="A447" i="14"/>
  <c r="H446" i="14"/>
  <c r="F446" i="14"/>
  <c r="A446" i="14"/>
  <c r="H445" i="14"/>
  <c r="F445" i="14"/>
  <c r="A445" i="14"/>
  <c r="H444" i="14"/>
  <c r="F444" i="14"/>
  <c r="A444" i="14"/>
  <c r="H443" i="14"/>
  <c r="F443" i="14"/>
  <c r="A443" i="14"/>
  <c r="H442" i="14"/>
  <c r="F442" i="14"/>
  <c r="A442" i="14"/>
  <c r="H441" i="14"/>
  <c r="F441" i="14"/>
  <c r="A441" i="14"/>
  <c r="H440" i="14"/>
  <c r="F440" i="14"/>
  <c r="A440" i="14"/>
  <c r="H439" i="14"/>
  <c r="F439" i="14"/>
  <c r="A439" i="14"/>
  <c r="H438" i="14"/>
  <c r="F438" i="14"/>
  <c r="A438" i="14"/>
  <c r="H437" i="14"/>
  <c r="F437" i="14"/>
  <c r="A437" i="14"/>
  <c r="H436" i="14"/>
  <c r="F436" i="14"/>
  <c r="A436" i="14"/>
  <c r="H435" i="14"/>
  <c r="F435" i="14"/>
  <c r="A435" i="14"/>
  <c r="H434" i="14"/>
  <c r="F434" i="14"/>
  <c r="A434" i="14"/>
  <c r="H433" i="14"/>
  <c r="F433" i="14"/>
  <c r="A433" i="14"/>
  <c r="H432" i="14"/>
  <c r="F432" i="14"/>
  <c r="A432" i="14"/>
  <c r="H431" i="14"/>
  <c r="F431" i="14"/>
  <c r="A431" i="14"/>
  <c r="H430" i="14"/>
  <c r="F430" i="14"/>
  <c r="A430" i="14"/>
  <c r="H429" i="14"/>
  <c r="F429" i="14"/>
  <c r="A429" i="14"/>
  <c r="H428" i="14"/>
  <c r="F428" i="14"/>
  <c r="A428" i="14"/>
  <c r="H427" i="14"/>
  <c r="F427" i="14"/>
  <c r="A427" i="14"/>
  <c r="H426" i="14"/>
  <c r="F426" i="14"/>
  <c r="A426" i="14"/>
  <c r="H425" i="14"/>
  <c r="F425" i="14"/>
  <c r="A425" i="14"/>
  <c r="H424" i="14"/>
  <c r="F424" i="14"/>
  <c r="A424" i="14"/>
  <c r="H423" i="14"/>
  <c r="F423" i="14"/>
  <c r="A423" i="14"/>
  <c r="H422" i="14"/>
  <c r="F422" i="14"/>
  <c r="A422" i="14"/>
  <c r="H421" i="14"/>
  <c r="F421" i="14"/>
  <c r="A421" i="14"/>
  <c r="H420" i="14"/>
  <c r="F420" i="14"/>
  <c r="A420" i="14"/>
  <c r="H419" i="14"/>
  <c r="F419" i="14"/>
  <c r="A419" i="14"/>
  <c r="H418" i="14"/>
  <c r="F418" i="14"/>
  <c r="A418" i="14"/>
  <c r="H417" i="14"/>
  <c r="F417" i="14"/>
  <c r="A417" i="14"/>
  <c r="H416" i="14"/>
  <c r="F416" i="14"/>
  <c r="A416" i="14"/>
  <c r="H415" i="14"/>
  <c r="F415" i="14"/>
  <c r="A415" i="14"/>
  <c r="H414" i="14"/>
  <c r="F414" i="14"/>
  <c r="A414" i="14"/>
  <c r="H413" i="14"/>
  <c r="F413" i="14"/>
  <c r="A413" i="14"/>
  <c r="H412" i="14"/>
  <c r="F412" i="14"/>
  <c r="A412" i="14"/>
  <c r="H411" i="14"/>
  <c r="F411" i="14"/>
  <c r="A411" i="14"/>
  <c r="H410" i="14"/>
  <c r="F410" i="14"/>
  <c r="A410" i="14"/>
  <c r="H409" i="14"/>
  <c r="F409" i="14"/>
  <c r="A409" i="14"/>
  <c r="H408" i="14"/>
  <c r="F408" i="14"/>
  <c r="A408" i="14"/>
  <c r="H407" i="14"/>
  <c r="F407" i="14"/>
  <c r="A407" i="14"/>
  <c r="H406" i="14"/>
  <c r="F406" i="14"/>
  <c r="A406" i="14"/>
  <c r="H405" i="14"/>
  <c r="F405" i="14"/>
  <c r="A405" i="14"/>
  <c r="H404" i="14"/>
  <c r="F404" i="14"/>
  <c r="A404" i="14"/>
  <c r="H403" i="14"/>
  <c r="F403" i="14"/>
  <c r="A403" i="14"/>
  <c r="H402" i="14"/>
  <c r="F402" i="14"/>
  <c r="A402" i="14"/>
  <c r="H401" i="14"/>
  <c r="F401" i="14"/>
  <c r="A401" i="14"/>
  <c r="H400" i="14"/>
  <c r="F400" i="14"/>
  <c r="A400" i="14"/>
  <c r="H399" i="14"/>
  <c r="F399" i="14"/>
  <c r="A399" i="14"/>
  <c r="H398" i="14"/>
  <c r="F398" i="14"/>
  <c r="A398" i="14"/>
  <c r="H397" i="14"/>
  <c r="F397" i="14"/>
  <c r="A397" i="14"/>
  <c r="H396" i="14"/>
  <c r="F396" i="14"/>
  <c r="A396" i="14"/>
  <c r="H395" i="14"/>
  <c r="F395" i="14"/>
  <c r="A395" i="14"/>
  <c r="H394" i="14"/>
  <c r="F394" i="14"/>
  <c r="A394" i="14"/>
  <c r="H393" i="14"/>
  <c r="F393" i="14"/>
  <c r="A393" i="14"/>
  <c r="H392" i="14"/>
  <c r="F392" i="14"/>
  <c r="A392" i="14"/>
  <c r="H391" i="14"/>
  <c r="F391" i="14"/>
  <c r="A391" i="14"/>
  <c r="H390" i="14"/>
  <c r="F390" i="14"/>
  <c r="A390" i="14"/>
  <c r="H389" i="14"/>
  <c r="F389" i="14"/>
  <c r="A389" i="14"/>
  <c r="H388" i="14"/>
  <c r="F388" i="14"/>
  <c r="A388" i="14"/>
  <c r="H387" i="14"/>
  <c r="F387" i="14"/>
  <c r="A387" i="14"/>
  <c r="H386" i="14"/>
  <c r="F386" i="14"/>
  <c r="A386" i="14"/>
  <c r="H385" i="14"/>
  <c r="F385" i="14"/>
  <c r="A385" i="14"/>
  <c r="H384" i="14"/>
  <c r="F384" i="14"/>
  <c r="A384" i="14"/>
  <c r="H383" i="14"/>
  <c r="F383" i="14"/>
  <c r="A383" i="14"/>
  <c r="H382" i="14"/>
  <c r="F382" i="14"/>
  <c r="A382" i="14"/>
  <c r="H381" i="14"/>
  <c r="F381" i="14"/>
  <c r="A381" i="14"/>
  <c r="H380" i="14"/>
  <c r="F380" i="14"/>
  <c r="A380" i="14"/>
  <c r="H379" i="14"/>
  <c r="F379" i="14"/>
  <c r="A379" i="14"/>
  <c r="H378" i="14"/>
  <c r="F378" i="14"/>
  <c r="A378" i="14"/>
  <c r="H377" i="14"/>
  <c r="F377" i="14"/>
  <c r="A377" i="14"/>
  <c r="H376" i="14"/>
  <c r="F376" i="14"/>
  <c r="A376" i="14"/>
  <c r="H375" i="14"/>
  <c r="F375" i="14"/>
  <c r="A375" i="14"/>
  <c r="H374" i="14"/>
  <c r="F374" i="14"/>
  <c r="A374" i="14"/>
  <c r="H373" i="14"/>
  <c r="F373" i="14"/>
  <c r="A373" i="14"/>
  <c r="H372" i="14"/>
  <c r="F372" i="14"/>
  <c r="A372" i="14"/>
  <c r="H371" i="14"/>
  <c r="F371" i="14"/>
  <c r="A371" i="14"/>
  <c r="H370" i="14"/>
  <c r="F370" i="14"/>
  <c r="A370" i="14"/>
  <c r="H369" i="14"/>
  <c r="F369" i="14"/>
  <c r="A369" i="14"/>
  <c r="H368" i="14"/>
  <c r="F368" i="14"/>
  <c r="A368" i="14"/>
  <c r="H367" i="14"/>
  <c r="F367" i="14"/>
  <c r="A367" i="14"/>
  <c r="H366" i="14"/>
  <c r="F366" i="14"/>
  <c r="A366" i="14"/>
  <c r="H365" i="14"/>
  <c r="F365" i="14"/>
  <c r="A365" i="14"/>
  <c r="H364" i="14"/>
  <c r="F364" i="14"/>
  <c r="A364" i="14"/>
  <c r="H363" i="14"/>
  <c r="F363" i="14"/>
  <c r="A363" i="14"/>
  <c r="H362" i="14"/>
  <c r="F362" i="14"/>
  <c r="A362" i="14"/>
  <c r="H361" i="14"/>
  <c r="F361" i="14"/>
  <c r="A361" i="14"/>
  <c r="H360" i="14"/>
  <c r="F360" i="14"/>
  <c r="A360" i="14"/>
  <c r="H359" i="14"/>
  <c r="F359" i="14"/>
  <c r="A359" i="14"/>
  <c r="H358" i="14"/>
  <c r="F358" i="14"/>
  <c r="A358" i="14"/>
  <c r="H357" i="14"/>
  <c r="F357" i="14"/>
  <c r="A357" i="14"/>
  <c r="H356" i="14"/>
  <c r="F356" i="14"/>
  <c r="A356" i="14"/>
  <c r="H355" i="14"/>
  <c r="F355" i="14"/>
  <c r="A355" i="14"/>
  <c r="H354" i="14"/>
  <c r="F354" i="14"/>
  <c r="A354" i="14"/>
  <c r="H353" i="14"/>
  <c r="F353" i="14"/>
  <c r="A353" i="14"/>
  <c r="H352" i="14"/>
  <c r="F352" i="14"/>
  <c r="A352" i="14"/>
  <c r="H351" i="14"/>
  <c r="F351" i="14"/>
  <c r="A351" i="14"/>
  <c r="H350" i="14"/>
  <c r="F350" i="14"/>
  <c r="A350" i="14"/>
  <c r="H349" i="14"/>
  <c r="F349" i="14"/>
  <c r="A349" i="14"/>
  <c r="H348" i="14"/>
  <c r="F348" i="14"/>
  <c r="A348" i="14"/>
  <c r="H347" i="14"/>
  <c r="F347" i="14"/>
  <c r="A347" i="14"/>
  <c r="H346" i="14"/>
  <c r="F346" i="14"/>
  <c r="A346" i="14"/>
  <c r="H345" i="14"/>
  <c r="F345" i="14"/>
  <c r="A345" i="14"/>
  <c r="H344" i="14"/>
  <c r="F344" i="14"/>
  <c r="A344" i="14"/>
  <c r="H343" i="14"/>
  <c r="F343" i="14"/>
  <c r="A343" i="14"/>
  <c r="H342" i="14"/>
  <c r="F342" i="14"/>
  <c r="A342" i="14"/>
  <c r="H341" i="14"/>
  <c r="F341" i="14"/>
  <c r="A341" i="14"/>
  <c r="H340" i="14"/>
  <c r="F340" i="14"/>
  <c r="A340" i="14"/>
  <c r="H339" i="14"/>
  <c r="F339" i="14"/>
  <c r="A339" i="14"/>
  <c r="H338" i="14"/>
  <c r="F338" i="14"/>
  <c r="A338" i="14"/>
  <c r="H337" i="14"/>
  <c r="F337" i="14"/>
  <c r="A337" i="14"/>
  <c r="H336" i="14"/>
  <c r="F336" i="14"/>
  <c r="A336" i="14"/>
  <c r="H335" i="14"/>
  <c r="F335" i="14"/>
  <c r="A335" i="14"/>
  <c r="H334" i="14"/>
  <c r="F334" i="14"/>
  <c r="A334" i="14"/>
  <c r="H333" i="14"/>
  <c r="F333" i="14"/>
  <c r="A333" i="14"/>
  <c r="H332" i="14"/>
  <c r="F332" i="14"/>
  <c r="A332" i="14"/>
  <c r="H331" i="14"/>
  <c r="F331" i="14"/>
  <c r="A331" i="14"/>
  <c r="H330" i="14"/>
  <c r="F330" i="14"/>
  <c r="A330" i="14"/>
  <c r="H329" i="14"/>
  <c r="F329" i="14"/>
  <c r="A329" i="14"/>
  <c r="H328" i="14"/>
  <c r="F328" i="14"/>
  <c r="A328" i="14"/>
  <c r="H327" i="14"/>
  <c r="F327" i="14"/>
  <c r="A327" i="14"/>
  <c r="H326" i="14"/>
  <c r="F326" i="14"/>
  <c r="A326" i="14"/>
  <c r="H325" i="14"/>
  <c r="F325" i="14"/>
  <c r="A325" i="14"/>
  <c r="H324" i="14"/>
  <c r="F324" i="14"/>
  <c r="A324" i="14"/>
  <c r="H323" i="14"/>
  <c r="F323" i="14"/>
  <c r="A323" i="14"/>
  <c r="H322" i="14"/>
  <c r="F322" i="14"/>
  <c r="A322" i="14"/>
  <c r="H321" i="14"/>
  <c r="F321" i="14"/>
  <c r="A321" i="14"/>
  <c r="H320" i="14"/>
  <c r="F320" i="14"/>
  <c r="A320" i="14"/>
  <c r="H319" i="14"/>
  <c r="F319" i="14"/>
  <c r="A319" i="14"/>
  <c r="H318" i="14"/>
  <c r="F318" i="14"/>
  <c r="A318" i="14"/>
  <c r="H317" i="14"/>
  <c r="F317" i="14"/>
  <c r="A317" i="14"/>
  <c r="H316" i="14"/>
  <c r="F316" i="14"/>
  <c r="A316" i="14"/>
  <c r="H315" i="14"/>
  <c r="F315" i="14"/>
  <c r="A315" i="14"/>
  <c r="H314" i="14"/>
  <c r="F314" i="14"/>
  <c r="A314" i="14"/>
  <c r="H313" i="14"/>
  <c r="F313" i="14"/>
  <c r="A313" i="14"/>
  <c r="H312" i="14"/>
  <c r="F312" i="14"/>
  <c r="A312" i="14"/>
  <c r="H311" i="14"/>
  <c r="F311" i="14"/>
  <c r="A311" i="14"/>
  <c r="H310" i="14"/>
  <c r="F310" i="14"/>
  <c r="A310" i="14"/>
  <c r="H309" i="14"/>
  <c r="F309" i="14"/>
  <c r="A309" i="14"/>
  <c r="H307" i="14"/>
  <c r="F307" i="14"/>
  <c r="A307" i="14"/>
  <c r="H306" i="14"/>
  <c r="F306" i="14"/>
  <c r="A306" i="14"/>
  <c r="H305" i="14"/>
  <c r="F305" i="14"/>
  <c r="A305" i="14"/>
  <c r="H304" i="14"/>
  <c r="F304" i="14"/>
  <c r="A304" i="14"/>
  <c r="H303" i="14"/>
  <c r="F303" i="14"/>
  <c r="A303" i="14"/>
  <c r="H302" i="14"/>
  <c r="F302" i="14"/>
  <c r="A302" i="14"/>
  <c r="H301" i="14"/>
  <c r="F301" i="14"/>
  <c r="A301" i="14"/>
  <c r="H300" i="14"/>
  <c r="F300" i="14"/>
  <c r="A300" i="14"/>
  <c r="H299" i="14"/>
  <c r="F299" i="14"/>
  <c r="A299" i="14"/>
  <c r="H298" i="14"/>
  <c r="F298" i="14"/>
  <c r="A298" i="14"/>
  <c r="H297" i="14"/>
  <c r="F297" i="14"/>
  <c r="A297" i="14"/>
  <c r="H296" i="14"/>
  <c r="F296" i="14"/>
  <c r="A296" i="14"/>
  <c r="H295" i="14"/>
  <c r="F295" i="14"/>
  <c r="A295" i="14"/>
  <c r="H294" i="14"/>
  <c r="F294" i="14"/>
  <c r="A294" i="14"/>
  <c r="H293" i="14"/>
  <c r="F293" i="14"/>
  <c r="A293" i="14"/>
  <c r="H292" i="14"/>
  <c r="F292" i="14"/>
  <c r="A292" i="14"/>
  <c r="H291" i="14"/>
  <c r="F291" i="14"/>
  <c r="A291" i="14"/>
  <c r="H290" i="14"/>
  <c r="F290" i="14"/>
  <c r="A290" i="14"/>
  <c r="H289" i="14"/>
  <c r="F289" i="14"/>
  <c r="A289" i="14"/>
  <c r="H288" i="14"/>
  <c r="F288" i="14"/>
  <c r="A288" i="14"/>
  <c r="H287" i="14"/>
  <c r="F287" i="14"/>
  <c r="A287" i="14"/>
  <c r="H286" i="14"/>
  <c r="F286" i="14"/>
  <c r="A286" i="14"/>
  <c r="H285" i="14"/>
  <c r="F285" i="14"/>
  <c r="A285" i="14"/>
  <c r="H284" i="14"/>
  <c r="F284" i="14"/>
  <c r="A284" i="14"/>
  <c r="H283" i="14"/>
  <c r="F283" i="14"/>
  <c r="A283" i="14"/>
  <c r="H282" i="14"/>
  <c r="F282" i="14"/>
  <c r="A282" i="14"/>
  <c r="H281" i="14"/>
  <c r="F281" i="14"/>
  <c r="A281" i="14"/>
  <c r="H280" i="14"/>
  <c r="F280" i="14"/>
  <c r="A280" i="14"/>
  <c r="H279" i="14"/>
  <c r="F279" i="14"/>
  <c r="A279" i="14"/>
  <c r="H278" i="14"/>
  <c r="F278" i="14"/>
  <c r="A278" i="14"/>
  <c r="H277" i="14"/>
  <c r="F277" i="14"/>
  <c r="A277" i="14"/>
  <c r="H276" i="14"/>
  <c r="F276" i="14"/>
  <c r="A276" i="14"/>
  <c r="H275" i="14"/>
  <c r="F275" i="14"/>
  <c r="A275" i="14"/>
  <c r="H274" i="14"/>
  <c r="F274" i="14"/>
  <c r="A274" i="14"/>
  <c r="H273" i="14"/>
  <c r="F273" i="14"/>
  <c r="A273" i="14"/>
  <c r="H272" i="14"/>
  <c r="F272" i="14"/>
  <c r="A272" i="14"/>
  <c r="H271" i="14"/>
  <c r="F271" i="14"/>
  <c r="A271" i="14"/>
  <c r="H270" i="14"/>
  <c r="F270" i="14"/>
  <c r="A270" i="14"/>
  <c r="H269" i="14"/>
  <c r="F269" i="14"/>
  <c r="A269" i="14"/>
  <c r="H268" i="14"/>
  <c r="F268" i="14"/>
  <c r="A268" i="14"/>
  <c r="H267" i="14"/>
  <c r="F267" i="14"/>
  <c r="A267" i="14"/>
  <c r="H266" i="14"/>
  <c r="F266" i="14"/>
  <c r="A266" i="14"/>
  <c r="H265" i="14"/>
  <c r="F265" i="14"/>
  <c r="A265" i="14"/>
  <c r="H264" i="14"/>
  <c r="F264" i="14"/>
  <c r="A264" i="14"/>
  <c r="H263" i="14"/>
  <c r="F263" i="14"/>
  <c r="A263" i="14"/>
  <c r="H262" i="14"/>
  <c r="F262" i="14"/>
  <c r="A262" i="14"/>
  <c r="H261" i="14"/>
  <c r="F261" i="14"/>
  <c r="A261" i="14"/>
  <c r="H260" i="14"/>
  <c r="F260" i="14"/>
  <c r="A260" i="14"/>
  <c r="H259" i="14"/>
  <c r="F259" i="14"/>
  <c r="A259" i="14"/>
  <c r="H258" i="14"/>
  <c r="F258" i="14"/>
  <c r="A258" i="14"/>
  <c r="H257" i="14"/>
  <c r="F257" i="14"/>
  <c r="A257" i="14"/>
  <c r="H256" i="14"/>
  <c r="F256" i="14"/>
  <c r="A256" i="14"/>
  <c r="H255" i="14"/>
  <c r="F255" i="14"/>
  <c r="A255" i="14"/>
  <c r="H254" i="14"/>
  <c r="F254" i="14"/>
  <c r="A254" i="14"/>
  <c r="H253" i="14"/>
  <c r="F253" i="14"/>
  <c r="A253" i="14"/>
  <c r="H252" i="14"/>
  <c r="F252" i="14"/>
  <c r="A252" i="14"/>
  <c r="H251" i="14"/>
  <c r="F251" i="14"/>
  <c r="A251" i="14"/>
  <c r="H250" i="14"/>
  <c r="F250" i="14"/>
  <c r="A250" i="14"/>
  <c r="H249" i="14"/>
  <c r="F249" i="14"/>
  <c r="A249" i="14"/>
  <c r="H248" i="14"/>
  <c r="F248" i="14"/>
  <c r="A248" i="14"/>
  <c r="A247" i="14"/>
  <c r="A246" i="14"/>
  <c r="A245" i="14"/>
  <c r="A244" i="14"/>
  <c r="A243" i="14"/>
  <c r="A242" i="14"/>
  <c r="A240" i="14"/>
  <c r="A239" i="14"/>
  <c r="A238" i="14"/>
  <c r="A237" i="14"/>
  <c r="A236" i="14"/>
  <c r="A235" i="14"/>
  <c r="A234" i="14"/>
  <c r="A233" i="14"/>
  <c r="A232" i="14"/>
  <c r="A231" i="14"/>
  <c r="A230" i="14"/>
  <c r="A229" i="14"/>
  <c r="A228" i="14"/>
  <c r="A227" i="14"/>
  <c r="A226" i="14"/>
  <c r="A225" i="14"/>
  <c r="A224" i="14"/>
  <c r="A223" i="14"/>
  <c r="A222" i="14"/>
  <c r="A221" i="14"/>
  <c r="A220" i="14"/>
  <c r="A219" i="14"/>
  <c r="A218" i="14"/>
  <c r="A217" i="14"/>
  <c r="A216" i="14"/>
  <c r="A215" i="14"/>
  <c r="A214" i="14"/>
  <c r="A213" i="14"/>
  <c r="A212" i="14"/>
  <c r="A211" i="14"/>
  <c r="A210" i="14"/>
  <c r="A209" i="14"/>
  <c r="A208" i="14"/>
  <c r="A207" i="14"/>
  <c r="A205" i="14"/>
  <c r="A204" i="14"/>
  <c r="A203" i="14"/>
  <c r="A202" i="14"/>
  <c r="A201" i="14"/>
  <c r="A200" i="14"/>
  <c r="A199" i="14"/>
  <c r="A198" i="14"/>
  <c r="A197" i="14"/>
  <c r="A196" i="14"/>
  <c r="A195" i="14"/>
  <c r="A194" i="14"/>
  <c r="A193" i="14"/>
  <c r="A192" i="14"/>
  <c r="A191" i="14"/>
  <c r="A190" i="14"/>
  <c r="A189" i="14"/>
  <c r="A188" i="14"/>
  <c r="A187" i="14"/>
  <c r="A186" i="14"/>
  <c r="A184" i="14"/>
  <c r="A183" i="14"/>
  <c r="A182" i="14"/>
  <c r="A181" i="14"/>
  <c r="A180" i="14"/>
  <c r="A179" i="14"/>
  <c r="A178" i="14"/>
  <c r="A177" i="14"/>
  <c r="A176" i="14"/>
  <c r="A175" i="14"/>
  <c r="A174" i="14"/>
  <c r="A173" i="14"/>
  <c r="A172" i="14"/>
  <c r="A171" i="14"/>
  <c r="A170" i="14"/>
  <c r="A169" i="14"/>
  <c r="A168" i="14"/>
  <c r="A167" i="14"/>
  <c r="A166" i="14"/>
  <c r="A165" i="14"/>
  <c r="A164" i="14"/>
  <c r="A163" i="14"/>
  <c r="A162" i="14"/>
  <c r="A161" i="14"/>
  <c r="A160" i="14"/>
  <c r="A159" i="14"/>
  <c r="A158" i="14"/>
  <c r="A157" i="14"/>
  <c r="A156" i="14"/>
  <c r="A155" i="14"/>
  <c r="A154" i="14"/>
  <c r="A153" i="14"/>
  <c r="A152" i="14"/>
  <c r="A151" i="14"/>
  <c r="A150" i="14"/>
  <c r="A149" i="14"/>
  <c r="A148" i="14"/>
  <c r="A147" i="14"/>
  <c r="A146" i="14"/>
  <c r="A145" i="14"/>
  <c r="A144" i="14"/>
  <c r="A143" i="14"/>
  <c r="A142" i="14"/>
  <c r="A141" i="14"/>
  <c r="A140" i="14"/>
  <c r="A139" i="14"/>
  <c r="A138" i="14"/>
  <c r="A137" i="14"/>
  <c r="A136" i="14"/>
  <c r="A135" i="14"/>
  <c r="A134" i="14"/>
  <c r="A133" i="14"/>
  <c r="A132" i="14"/>
  <c r="A131" i="14"/>
  <c r="A130" i="14"/>
  <c r="A129" i="14"/>
  <c r="A128" i="14"/>
  <c r="A127" i="14"/>
  <c r="A126" i="14"/>
  <c r="A125" i="14"/>
  <c r="A124" i="14"/>
  <c r="A123" i="14"/>
  <c r="A122" i="14"/>
  <c r="A121" i="14"/>
  <c r="A120" i="14"/>
  <c r="A119" i="14"/>
  <c r="A118" i="14"/>
  <c r="A117" i="14"/>
  <c r="A116" i="14"/>
  <c r="A115" i="14"/>
  <c r="A114" i="14"/>
  <c r="A113" i="14"/>
  <c r="A112" i="14"/>
  <c r="A111" i="14"/>
  <c r="A109" i="14"/>
  <c r="A108" i="14"/>
  <c r="A107" i="14"/>
  <c r="A106" i="14"/>
  <c r="A105" i="14"/>
  <c r="A104" i="14"/>
  <c r="A103" i="14"/>
  <c r="A102" i="14"/>
  <c r="A101" i="14"/>
  <c r="A100" i="14"/>
  <c r="A99" i="14"/>
  <c r="A98" i="14"/>
  <c r="A97" i="14"/>
  <c r="A96" i="14"/>
  <c r="A95" i="14"/>
  <c r="A94" i="14"/>
  <c r="A93" i="14"/>
  <c r="A92" i="14"/>
  <c r="A91" i="14"/>
  <c r="A90" i="14"/>
  <c r="A89" i="14"/>
  <c r="A88" i="14"/>
  <c r="A87" i="14"/>
  <c r="A86" i="14"/>
  <c r="A85" i="14"/>
  <c r="A84" i="14"/>
  <c r="A83" i="14"/>
  <c r="A82" i="14"/>
  <c r="A81" i="14"/>
  <c r="A80" i="14"/>
  <c r="A79" i="14"/>
  <c r="A78" i="14"/>
  <c r="A77" i="14"/>
  <c r="A76" i="14"/>
  <c r="A75" i="14"/>
  <c r="A74" i="14"/>
  <c r="A73" i="14"/>
  <c r="A72" i="14"/>
  <c r="A71" i="14"/>
  <c r="A70" i="14"/>
  <c r="A69" i="14"/>
  <c r="A68" i="14"/>
  <c r="A67" i="14"/>
  <c r="A65" i="14"/>
  <c r="A64" i="14"/>
  <c r="A63" i="14"/>
  <c r="A62" i="14"/>
  <c r="A61" i="14"/>
  <c r="A60" i="14"/>
  <c r="A59" i="14"/>
  <c r="A58" i="14"/>
  <c r="A57" i="14"/>
  <c r="A56" i="14"/>
  <c r="A55" i="14"/>
  <c r="A54" i="14"/>
  <c r="A53" i="14"/>
  <c r="A52" i="14"/>
  <c r="A51" i="14"/>
  <c r="A50" i="14"/>
  <c r="A49" i="14"/>
  <c r="A48" i="14"/>
  <c r="A47" i="14"/>
  <c r="A45" i="14"/>
  <c r="A44" i="14"/>
  <c r="A43" i="14"/>
  <c r="A42" i="14"/>
  <c r="A41" i="14"/>
  <c r="A40" i="14"/>
  <c r="A37" i="14"/>
  <c r="A36" i="14"/>
  <c r="A35" i="14"/>
  <c r="A34" i="14"/>
  <c r="A33" i="14"/>
  <c r="A32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A3" i="14"/>
  <c r="A2" i="14"/>
  <c r="H247" i="14"/>
  <c r="H246" i="14"/>
  <c r="H245" i="14"/>
  <c r="H244" i="14"/>
  <c r="H243" i="14"/>
  <c r="H242" i="14"/>
  <c r="H240" i="14"/>
  <c r="H239" i="14"/>
  <c r="H238" i="14"/>
  <c r="H237" i="14"/>
  <c r="H236" i="14"/>
  <c r="H235" i="14"/>
  <c r="H234" i="14"/>
  <c r="H233" i="14"/>
  <c r="H232" i="14"/>
  <c r="H231" i="14"/>
  <c r="H230" i="14"/>
  <c r="H229" i="14"/>
  <c r="H228" i="14"/>
  <c r="H227" i="14"/>
  <c r="H226" i="14"/>
  <c r="H225" i="14"/>
  <c r="H224" i="14"/>
  <c r="H223" i="14"/>
  <c r="H222" i="14"/>
  <c r="H221" i="14"/>
  <c r="H220" i="14"/>
  <c r="H219" i="14"/>
  <c r="H218" i="14"/>
  <c r="H217" i="14"/>
  <c r="H216" i="14"/>
  <c r="H215" i="14"/>
  <c r="H214" i="14"/>
  <c r="H213" i="14"/>
  <c r="H212" i="14"/>
  <c r="H211" i="14"/>
  <c r="H210" i="14"/>
  <c r="H209" i="14"/>
  <c r="H208" i="14"/>
  <c r="H207" i="14"/>
  <c r="H205" i="14"/>
  <c r="H204" i="14"/>
  <c r="H203" i="14"/>
  <c r="H202" i="14"/>
  <c r="H201" i="14"/>
  <c r="H200" i="14"/>
  <c r="H199" i="14"/>
  <c r="H198" i="14"/>
  <c r="H197" i="14"/>
  <c r="H196" i="14"/>
  <c r="H195" i="14"/>
  <c r="H194" i="14"/>
  <c r="H193" i="14"/>
  <c r="H192" i="14"/>
  <c r="H191" i="14"/>
  <c r="H190" i="14"/>
  <c r="H189" i="14"/>
  <c r="H188" i="14"/>
  <c r="H187" i="14"/>
  <c r="H186" i="14"/>
  <c r="H184" i="14"/>
  <c r="H183" i="14"/>
  <c r="H182" i="14"/>
  <c r="H181" i="14"/>
  <c r="H180" i="14"/>
  <c r="H179" i="14"/>
  <c r="H178" i="14"/>
  <c r="H177" i="14"/>
  <c r="H176" i="14"/>
  <c r="H175" i="14"/>
  <c r="H174" i="14"/>
  <c r="H173" i="14"/>
  <c r="H172" i="14"/>
  <c r="H171" i="14"/>
  <c r="H170" i="14"/>
  <c r="H169" i="14"/>
  <c r="H168" i="14"/>
  <c r="H167" i="14"/>
  <c r="H166" i="14"/>
  <c r="H165" i="14"/>
  <c r="H164" i="14"/>
  <c r="H163" i="14"/>
  <c r="H162" i="14"/>
  <c r="H161" i="14"/>
  <c r="H160" i="14"/>
  <c r="H159" i="14"/>
  <c r="H158" i="14"/>
  <c r="H157" i="14"/>
  <c r="H156" i="14"/>
  <c r="H155" i="14"/>
  <c r="H154" i="14"/>
  <c r="H153" i="14"/>
  <c r="H152" i="14"/>
  <c r="H151" i="14"/>
  <c r="H150" i="14"/>
  <c r="H149" i="14"/>
  <c r="H148" i="14"/>
  <c r="H147" i="14"/>
  <c r="H146" i="14"/>
  <c r="H145" i="14"/>
  <c r="H144" i="14"/>
  <c r="H143" i="14"/>
  <c r="H142" i="14"/>
  <c r="H141" i="14"/>
  <c r="H140" i="14"/>
  <c r="H139" i="14"/>
  <c r="H138" i="14"/>
  <c r="H137" i="14"/>
  <c r="H136" i="14"/>
  <c r="H135" i="14"/>
  <c r="H134" i="14"/>
  <c r="H133" i="14"/>
  <c r="H132" i="14"/>
  <c r="H131" i="14"/>
  <c r="H130" i="14"/>
  <c r="H129" i="14"/>
  <c r="H128" i="14"/>
  <c r="H127" i="14"/>
  <c r="H126" i="14"/>
  <c r="H125" i="14"/>
  <c r="H124" i="14"/>
  <c r="H123" i="14"/>
  <c r="H122" i="14"/>
  <c r="H121" i="14"/>
  <c r="H120" i="14"/>
  <c r="H119" i="14"/>
  <c r="H118" i="14"/>
  <c r="H117" i="14"/>
  <c r="H116" i="14"/>
  <c r="H115" i="14"/>
  <c r="H114" i="14"/>
  <c r="H113" i="14"/>
  <c r="H112" i="14"/>
  <c r="H111" i="14"/>
  <c r="H109" i="14"/>
  <c r="H108" i="14"/>
  <c r="H107" i="14"/>
  <c r="H106" i="14"/>
  <c r="H105" i="14"/>
  <c r="H104" i="14"/>
  <c r="H103" i="14"/>
  <c r="H102" i="14"/>
  <c r="H101" i="14"/>
  <c r="H100" i="14"/>
  <c r="H99" i="14"/>
  <c r="H98" i="14"/>
  <c r="H97" i="14"/>
  <c r="H96" i="14"/>
  <c r="H95" i="14"/>
  <c r="H94" i="14"/>
  <c r="H93" i="14"/>
  <c r="H92" i="14"/>
  <c r="H91" i="14"/>
  <c r="H90" i="14"/>
  <c r="H89" i="14"/>
  <c r="H88" i="14"/>
  <c r="H87" i="14"/>
  <c r="H86" i="14"/>
  <c r="H85" i="14"/>
  <c r="H84" i="14"/>
  <c r="H83" i="14"/>
  <c r="H82" i="14"/>
  <c r="H81" i="14"/>
  <c r="H80" i="14"/>
  <c r="H79" i="14"/>
  <c r="H78" i="14"/>
  <c r="H77" i="14"/>
  <c r="H76" i="14"/>
  <c r="H75" i="14"/>
  <c r="H74" i="14"/>
  <c r="H73" i="14"/>
  <c r="H72" i="14"/>
  <c r="H71" i="14"/>
  <c r="H70" i="14"/>
  <c r="H69" i="14"/>
  <c r="H68" i="14"/>
  <c r="H67" i="14"/>
  <c r="H65" i="14"/>
  <c r="H64" i="14"/>
  <c r="H63" i="14"/>
  <c r="H62" i="14"/>
  <c r="H61" i="14"/>
  <c r="H60" i="14"/>
  <c r="H59" i="14"/>
  <c r="H58" i="14"/>
  <c r="H57" i="14"/>
  <c r="H56" i="14"/>
  <c r="H55" i="14"/>
  <c r="H54" i="14"/>
  <c r="H53" i="14"/>
  <c r="H52" i="14"/>
  <c r="H51" i="14"/>
  <c r="H50" i="14"/>
  <c r="H49" i="14"/>
  <c r="H48" i="14"/>
  <c r="H47" i="14"/>
  <c r="H45" i="14"/>
  <c r="H44" i="14"/>
  <c r="H43" i="14"/>
  <c r="H42" i="14"/>
  <c r="H41" i="14"/>
  <c r="H40" i="14"/>
  <c r="H37" i="14"/>
  <c r="H36" i="14"/>
  <c r="H35" i="14"/>
  <c r="H34" i="14"/>
  <c r="H33" i="14"/>
  <c r="H32" i="14"/>
  <c r="H31" i="14"/>
  <c r="H29" i="14"/>
  <c r="H28" i="14"/>
  <c r="H27" i="14"/>
  <c r="H26" i="14"/>
  <c r="H25" i="14"/>
  <c r="H24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  <c r="H4" i="14"/>
  <c r="H3" i="14"/>
  <c r="F247" i="14"/>
  <c r="F246" i="14"/>
  <c r="F245" i="14"/>
  <c r="F244" i="14"/>
  <c r="F243" i="14"/>
  <c r="F242" i="14"/>
  <c r="F240" i="14"/>
  <c r="F239" i="14"/>
  <c r="F238" i="14"/>
  <c r="F237" i="14"/>
  <c r="F236" i="14"/>
  <c r="F235" i="14"/>
  <c r="F234" i="14"/>
  <c r="F233" i="14"/>
  <c r="F232" i="14"/>
  <c r="F231" i="14"/>
  <c r="F230" i="14"/>
  <c r="F229" i="14"/>
  <c r="F228" i="14"/>
  <c r="F227" i="14"/>
  <c r="F226" i="14"/>
  <c r="F225" i="14"/>
  <c r="F224" i="14"/>
  <c r="F223" i="14"/>
  <c r="F222" i="14"/>
  <c r="F221" i="14"/>
  <c r="F220" i="14"/>
  <c r="F219" i="14"/>
  <c r="F218" i="14"/>
  <c r="F217" i="14"/>
  <c r="F216" i="14"/>
  <c r="F215" i="14"/>
  <c r="F214" i="14"/>
  <c r="F213" i="14"/>
  <c r="F212" i="14"/>
  <c r="F211" i="14"/>
  <c r="F210" i="14"/>
  <c r="F209" i="14"/>
  <c r="F208" i="14"/>
  <c r="F207" i="14"/>
  <c r="F205" i="14"/>
  <c r="F204" i="14"/>
  <c r="F203" i="14"/>
  <c r="F202" i="14"/>
  <c r="F201" i="14"/>
  <c r="F200" i="14"/>
  <c r="F199" i="14"/>
  <c r="F198" i="14"/>
  <c r="F197" i="14"/>
  <c r="F196" i="14"/>
  <c r="F195" i="14"/>
  <c r="F194" i="14"/>
  <c r="F193" i="14"/>
  <c r="F192" i="14"/>
  <c r="F191" i="14"/>
  <c r="F190" i="14"/>
  <c r="F189" i="14"/>
  <c r="F188" i="14"/>
  <c r="F187" i="14"/>
  <c r="F186" i="14"/>
  <c r="F184" i="14"/>
  <c r="F183" i="14"/>
  <c r="F182" i="14"/>
  <c r="F181" i="14"/>
  <c r="F180" i="14"/>
  <c r="F179" i="14"/>
  <c r="F178" i="14"/>
  <c r="F177" i="14"/>
  <c r="F176" i="14"/>
  <c r="F175" i="14"/>
  <c r="F174" i="14"/>
  <c r="F173" i="14"/>
  <c r="F172" i="14"/>
  <c r="F171" i="14"/>
  <c r="F170" i="14"/>
  <c r="F169" i="14"/>
  <c r="F168" i="14"/>
  <c r="F167" i="14"/>
  <c r="F166" i="14"/>
  <c r="F165" i="14"/>
  <c r="F164" i="14"/>
  <c r="F163" i="14"/>
  <c r="F162" i="14"/>
  <c r="F161" i="14"/>
  <c r="F160" i="14"/>
  <c r="F159" i="14"/>
  <c r="F158" i="14"/>
  <c r="F157" i="14"/>
  <c r="F156" i="14"/>
  <c r="F155" i="14"/>
  <c r="F154" i="14"/>
  <c r="F153" i="14"/>
  <c r="F152" i="14"/>
  <c r="F151" i="14"/>
  <c r="F150" i="14"/>
  <c r="F149" i="14"/>
  <c r="F148" i="14"/>
  <c r="F147" i="14"/>
  <c r="F146" i="14"/>
  <c r="F145" i="14"/>
  <c r="F144" i="14"/>
  <c r="F143" i="14"/>
  <c r="F142" i="14"/>
  <c r="F141" i="14"/>
  <c r="F140" i="14"/>
  <c r="F139" i="14"/>
  <c r="F138" i="14"/>
  <c r="F137" i="14"/>
  <c r="F136" i="14"/>
  <c r="F135" i="14"/>
  <c r="F134" i="14"/>
  <c r="F133" i="14"/>
  <c r="F132" i="14"/>
  <c r="F131" i="14"/>
  <c r="F130" i="14"/>
  <c r="F129" i="14"/>
  <c r="F128" i="14"/>
  <c r="F127" i="14"/>
  <c r="F126" i="14"/>
  <c r="F125" i="14"/>
  <c r="F124" i="14"/>
  <c r="F123" i="14"/>
  <c r="F122" i="14"/>
  <c r="F121" i="14"/>
  <c r="F120" i="14"/>
  <c r="F119" i="14"/>
  <c r="F118" i="14"/>
  <c r="F117" i="14"/>
  <c r="F116" i="14"/>
  <c r="F115" i="14"/>
  <c r="F114" i="14"/>
  <c r="F113" i="14"/>
  <c r="F112" i="14"/>
  <c r="F111" i="14"/>
  <c r="F109" i="14"/>
  <c r="F108" i="14"/>
  <c r="F107" i="14"/>
  <c r="F106" i="14"/>
  <c r="F105" i="14"/>
  <c r="F104" i="14"/>
  <c r="F103" i="14"/>
  <c r="F102" i="14"/>
  <c r="F101" i="14"/>
  <c r="F100" i="14"/>
  <c r="F99" i="14"/>
  <c r="F98" i="14"/>
  <c r="F97" i="14"/>
  <c r="F96" i="14"/>
  <c r="F95" i="14"/>
  <c r="F94" i="14"/>
  <c r="F93" i="14"/>
  <c r="F92" i="14"/>
  <c r="F91" i="14"/>
  <c r="F90" i="14"/>
  <c r="F89" i="14"/>
  <c r="F88" i="14"/>
  <c r="F87" i="14"/>
  <c r="F86" i="14"/>
  <c r="F85" i="14"/>
  <c r="F84" i="14"/>
  <c r="F83" i="14"/>
  <c r="F82" i="14"/>
  <c r="F81" i="14"/>
  <c r="F80" i="14"/>
  <c r="F79" i="14"/>
  <c r="F78" i="14"/>
  <c r="F77" i="14"/>
  <c r="F76" i="14"/>
  <c r="F75" i="14"/>
  <c r="F74" i="14"/>
  <c r="F73" i="14"/>
  <c r="F72" i="14"/>
  <c r="F71" i="14"/>
  <c r="F70" i="14"/>
  <c r="F69" i="14"/>
  <c r="F68" i="14"/>
  <c r="F67" i="14"/>
  <c r="F65" i="14"/>
  <c r="F64" i="14"/>
  <c r="F63" i="14"/>
  <c r="F62" i="14"/>
  <c r="F61" i="14"/>
  <c r="F60" i="14"/>
  <c r="F59" i="14"/>
  <c r="F58" i="14"/>
  <c r="F57" i="14"/>
  <c r="F56" i="14"/>
  <c r="F55" i="14"/>
  <c r="F54" i="14"/>
  <c r="F53" i="14"/>
  <c r="F52" i="14"/>
  <c r="F51" i="14"/>
  <c r="F50" i="14"/>
  <c r="F49" i="14"/>
  <c r="F48" i="14"/>
  <c r="F47" i="14"/>
  <c r="F45" i="14"/>
  <c r="F44" i="14"/>
  <c r="F43" i="14"/>
  <c r="F42" i="14"/>
  <c r="F41" i="14"/>
  <c r="F40" i="14"/>
  <c r="F37" i="14"/>
  <c r="F36" i="14"/>
  <c r="F35" i="14"/>
  <c r="F34" i="14"/>
  <c r="F33" i="14"/>
  <c r="F32" i="14"/>
  <c r="F31" i="14"/>
  <c r="F29" i="14"/>
  <c r="F28" i="14"/>
  <c r="F27" i="14"/>
  <c r="F26" i="14"/>
  <c r="F25" i="14"/>
  <c r="F24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H2" i="14"/>
  <c r="F2" i="14"/>
  <c r="L22" i="5"/>
  <c r="J22" i="5"/>
  <c r="D22" i="5"/>
  <c r="C22" i="5"/>
  <c r="F885" i="2" l="1"/>
  <c r="H885" i="2"/>
  <c r="F887" i="2"/>
  <c r="H887" i="2"/>
  <c r="F893" i="2"/>
  <c r="H893" i="2"/>
  <c r="F667" i="2"/>
  <c r="H667" i="2"/>
  <c r="F625" i="2"/>
  <c r="H625" i="2"/>
  <c r="F407" i="2"/>
  <c r="H407" i="2"/>
  <c r="F909" i="2"/>
  <c r="H909" i="2"/>
  <c r="F910" i="2"/>
  <c r="H910" i="2"/>
  <c r="F647" i="2"/>
  <c r="H647" i="2"/>
  <c r="F886" i="2"/>
  <c r="H886" i="2"/>
  <c r="F384" i="2"/>
  <c r="H384" i="2"/>
  <c r="F675" i="2"/>
  <c r="H675" i="2"/>
  <c r="F297" i="2"/>
  <c r="H297" i="2"/>
  <c r="F299" i="2"/>
  <c r="H299" i="2"/>
  <c r="F405" i="2"/>
  <c r="H405" i="2"/>
  <c r="F908" i="2"/>
  <c r="H908" i="2"/>
  <c r="F89" i="2"/>
  <c r="H89" i="2"/>
  <c r="F921" i="2"/>
  <c r="H921" i="2"/>
  <c r="F470" i="2"/>
  <c r="H470" i="2"/>
  <c r="F471" i="2"/>
  <c r="H471" i="2"/>
  <c r="F472" i="2"/>
  <c r="H472" i="2"/>
  <c r="F474" i="2"/>
  <c r="H474" i="2"/>
  <c r="F482" i="2"/>
  <c r="H482" i="2"/>
  <c r="F487" i="2"/>
  <c r="H487" i="2"/>
  <c r="F495" i="2"/>
  <c r="H495" i="2"/>
  <c r="F497" i="2"/>
  <c r="H497" i="2"/>
  <c r="F501" i="2"/>
  <c r="H501" i="2"/>
  <c r="F663" i="2"/>
  <c r="H663" i="2"/>
  <c r="F665" i="2"/>
  <c r="H665" i="2"/>
  <c r="F671" i="2"/>
  <c r="H671" i="2"/>
  <c r="F674" i="2"/>
  <c r="H674" i="2"/>
  <c r="F904" i="2"/>
  <c r="H904" i="2"/>
  <c r="F683" i="2"/>
  <c r="H683" i="2"/>
  <c r="F688" i="2"/>
  <c r="H688" i="2"/>
  <c r="F690" i="2"/>
  <c r="H690" i="2"/>
  <c r="F6" i="2"/>
  <c r="H6" i="2"/>
  <c r="F10" i="2"/>
  <c r="H10" i="2"/>
  <c r="F13" i="2"/>
  <c r="H13" i="2"/>
  <c r="F16" i="2"/>
  <c r="H16" i="2"/>
  <c r="F21" i="2"/>
  <c r="H21" i="2"/>
  <c r="F31" i="2"/>
  <c r="H31" i="2"/>
  <c r="F801" i="2"/>
  <c r="H801" i="2"/>
  <c r="F793" i="2"/>
  <c r="H793" i="2"/>
  <c r="F797" i="2"/>
  <c r="H797" i="2"/>
  <c r="F812" i="2"/>
  <c r="H812" i="2"/>
  <c r="F824" i="2"/>
  <c r="H824" i="2"/>
  <c r="F103" i="2"/>
  <c r="H103" i="2"/>
  <c r="F106" i="2"/>
  <c r="H106" i="2"/>
  <c r="F196" i="2"/>
  <c r="H196" i="2"/>
  <c r="F128" i="2"/>
  <c r="H128" i="2"/>
  <c r="F740" i="2"/>
  <c r="H740" i="2"/>
  <c r="F741" i="2"/>
  <c r="H741" i="2"/>
  <c r="F748" i="2"/>
  <c r="H748" i="2"/>
  <c r="F754" i="2"/>
  <c r="H754" i="2"/>
  <c r="F762" i="2"/>
  <c r="H762" i="2"/>
  <c r="F768" i="2"/>
  <c r="H768" i="2"/>
  <c r="F775" i="2"/>
  <c r="H775" i="2"/>
  <c r="F778" i="2"/>
  <c r="H778" i="2"/>
  <c r="F780" i="2"/>
  <c r="H780" i="2"/>
  <c r="F782" i="2"/>
  <c r="H782" i="2"/>
  <c r="F783" i="2"/>
  <c r="H783" i="2"/>
  <c r="F237" i="2"/>
  <c r="H237" i="2"/>
  <c r="F241" i="2"/>
  <c r="H241" i="2"/>
  <c r="F246" i="2"/>
  <c r="H246" i="2"/>
  <c r="F251" i="2"/>
  <c r="H251" i="2"/>
  <c r="F144" i="2"/>
  <c r="H144" i="2"/>
  <c r="F150" i="2"/>
  <c r="H150" i="2"/>
  <c r="F155" i="2"/>
  <c r="H155" i="2"/>
  <c r="F156" i="2"/>
  <c r="H156" i="2"/>
  <c r="F158" i="2"/>
  <c r="H158" i="2"/>
  <c r="F176" i="2"/>
  <c r="H176" i="2"/>
  <c r="F177" i="2"/>
  <c r="H177" i="2"/>
  <c r="F180" i="2"/>
  <c r="H180" i="2"/>
  <c r="F43" i="2"/>
  <c r="H43" i="2"/>
  <c r="F572" i="2"/>
  <c r="H572" i="2"/>
  <c r="F575" i="2"/>
  <c r="H575" i="2"/>
  <c r="F583" i="2"/>
  <c r="H583" i="2"/>
  <c r="F585" i="2"/>
  <c r="H585" i="2"/>
  <c r="F592" i="2"/>
  <c r="H592" i="2"/>
  <c r="F594" i="2"/>
  <c r="H594" i="2"/>
  <c r="F96" i="2"/>
  <c r="H96" i="2"/>
  <c r="F188" i="2"/>
  <c r="H188" i="2"/>
  <c r="F425" i="2"/>
  <c r="H425" i="2"/>
  <c r="F190" i="2"/>
  <c r="H190" i="2"/>
  <c r="F200" i="2"/>
  <c r="H200" i="2"/>
  <c r="F203" i="2"/>
  <c r="H203" i="2"/>
  <c r="F204" i="2"/>
  <c r="H204" i="2"/>
  <c r="F206" i="2"/>
  <c r="H206" i="2"/>
  <c r="F216" i="2"/>
  <c r="H216" i="2"/>
  <c r="F226" i="2"/>
  <c r="H226" i="2"/>
  <c r="F230" i="2"/>
  <c r="H230" i="2"/>
  <c r="F609" i="2"/>
  <c r="H609" i="2"/>
  <c r="F627" i="2"/>
  <c r="H627" i="2"/>
  <c r="F294" i="2"/>
  <c r="H294" i="2"/>
  <c r="F850" i="2"/>
  <c r="H850" i="2"/>
  <c r="F296" i="2"/>
  <c r="H296" i="2"/>
  <c r="F303" i="2"/>
  <c r="H303" i="2"/>
  <c r="F308" i="2"/>
  <c r="H308" i="2"/>
  <c r="F737" i="2"/>
  <c r="H737" i="2"/>
  <c r="F315" i="2"/>
  <c r="H315" i="2"/>
  <c r="F316" i="2"/>
  <c r="H316" i="2"/>
  <c r="F322" i="2"/>
  <c r="H322" i="2"/>
  <c r="F605" i="2"/>
  <c r="H605" i="2"/>
  <c r="F700" i="2"/>
  <c r="H700" i="2"/>
  <c r="F705" i="2"/>
  <c r="H705" i="2"/>
  <c r="F706" i="2"/>
  <c r="H706" i="2"/>
  <c r="F711" i="2"/>
  <c r="H711" i="2"/>
  <c r="F715" i="2"/>
  <c r="H715" i="2"/>
  <c r="F716" i="2"/>
  <c r="H716" i="2"/>
  <c r="F718" i="2"/>
  <c r="H718" i="2"/>
  <c r="F720" i="2"/>
  <c r="H720" i="2"/>
  <c r="F721" i="2"/>
  <c r="H721" i="2"/>
  <c r="F725" i="2"/>
  <c r="H725" i="2"/>
  <c r="F728" i="2"/>
  <c r="H728" i="2"/>
  <c r="F729" i="2"/>
  <c r="H729" i="2"/>
  <c r="F739" i="2"/>
  <c r="H739" i="2"/>
  <c r="F744" i="2"/>
  <c r="H744" i="2"/>
  <c r="F273" i="2"/>
  <c r="H273" i="2"/>
  <c r="F608" i="2"/>
  <c r="H608" i="2"/>
  <c r="F44" i="2"/>
  <c r="H44" i="2"/>
  <c r="F611" i="2"/>
  <c r="H611" i="2"/>
  <c r="F615" i="2"/>
  <c r="H615" i="2"/>
  <c r="F617" i="2"/>
  <c r="H617" i="2"/>
  <c r="F346" i="2"/>
  <c r="H346" i="2"/>
  <c r="F897" i="2"/>
  <c r="H897" i="2"/>
  <c r="F621" i="2"/>
  <c r="H621" i="2"/>
  <c r="F443" i="2"/>
  <c r="H443" i="2"/>
  <c r="F447" i="2"/>
  <c r="H447" i="2"/>
  <c r="F166" i="2"/>
  <c r="H166" i="2"/>
  <c r="F309" i="2"/>
  <c r="H309" i="2"/>
  <c r="F649" i="2"/>
  <c r="H649" i="2"/>
  <c r="F655" i="2"/>
  <c r="H655" i="2"/>
  <c r="F428" i="2"/>
  <c r="H428" i="2"/>
  <c r="F430" i="2"/>
  <c r="H430" i="2"/>
  <c r="F431" i="2"/>
  <c r="H431" i="2"/>
  <c r="F285" i="2"/>
  <c r="H285" i="2"/>
  <c r="F435" i="2"/>
  <c r="H435" i="2"/>
  <c r="F439" i="2"/>
  <c r="H439" i="2"/>
  <c r="F442" i="2"/>
  <c r="H442" i="2"/>
  <c r="F453" i="2"/>
  <c r="H453" i="2"/>
  <c r="F458" i="2"/>
  <c r="H458" i="2"/>
  <c r="F462" i="2"/>
  <c r="H462" i="2"/>
  <c r="F466" i="2"/>
  <c r="H466" i="2"/>
  <c r="F829" i="2"/>
  <c r="H829" i="2"/>
  <c r="F830" i="2"/>
  <c r="H830" i="2"/>
  <c r="F832" i="2"/>
  <c r="H832" i="2"/>
  <c r="F836" i="2"/>
  <c r="H836" i="2"/>
  <c r="F837" i="2"/>
  <c r="H837" i="2"/>
  <c r="F668" i="2"/>
  <c r="H668" i="2"/>
  <c r="F839" i="2"/>
  <c r="H839" i="2"/>
  <c r="F842" i="2"/>
  <c r="H842" i="2"/>
  <c r="F847" i="2"/>
  <c r="H847" i="2"/>
  <c r="F852" i="2"/>
  <c r="H852" i="2"/>
  <c r="F854" i="2"/>
  <c r="H854" i="2"/>
  <c r="F859" i="2"/>
  <c r="H859" i="2"/>
  <c r="F863" i="2"/>
  <c r="H863" i="2"/>
  <c r="F879" i="2"/>
  <c r="H879" i="2"/>
  <c r="F880" i="2"/>
  <c r="H880" i="2"/>
  <c r="F47" i="2"/>
  <c r="H47" i="2"/>
  <c r="F49" i="2"/>
  <c r="H49" i="2"/>
  <c r="F54" i="2"/>
  <c r="H54" i="2"/>
  <c r="F55" i="2"/>
  <c r="H55" i="2"/>
  <c r="F58" i="2"/>
  <c r="H58" i="2"/>
  <c r="F59" i="2"/>
  <c r="H59" i="2"/>
  <c r="F72" i="2"/>
  <c r="H72" i="2"/>
  <c r="F77" i="2"/>
  <c r="H77" i="2"/>
  <c r="F85" i="2"/>
  <c r="H85" i="2"/>
  <c r="F91" i="2"/>
  <c r="H91" i="2"/>
  <c r="F95" i="2"/>
  <c r="H95" i="2"/>
  <c r="F330" i="2"/>
  <c r="H330" i="2"/>
  <c r="F332" i="2"/>
  <c r="H332" i="2"/>
  <c r="F334" i="2"/>
  <c r="H334" i="2"/>
  <c r="F335" i="2"/>
  <c r="H335" i="2"/>
  <c r="F356" i="2"/>
  <c r="H356" i="2"/>
  <c r="F362" i="2"/>
  <c r="H362" i="2"/>
  <c r="F364" i="2"/>
  <c r="H364" i="2"/>
  <c r="F373" i="2"/>
  <c r="H373" i="2"/>
  <c r="F375" i="2"/>
  <c r="H375" i="2"/>
  <c r="F505" i="2"/>
  <c r="H505" i="2"/>
  <c r="F509" i="2"/>
  <c r="H509" i="2"/>
  <c r="F510" i="2"/>
  <c r="H510" i="2"/>
  <c r="F512" i="2"/>
  <c r="H512" i="2"/>
  <c r="F513" i="2"/>
  <c r="H513" i="2"/>
  <c r="F516" i="2"/>
  <c r="H516" i="2"/>
  <c r="F517" i="2"/>
  <c r="H517" i="2"/>
  <c r="F518" i="2"/>
  <c r="H518" i="2"/>
  <c r="F521" i="2"/>
  <c r="H521" i="2"/>
  <c r="F522" i="2"/>
  <c r="H522" i="2"/>
  <c r="F524" i="2"/>
  <c r="H524" i="2"/>
  <c r="F526" i="2"/>
  <c r="H526" i="2"/>
  <c r="F531" i="2"/>
  <c r="H531" i="2"/>
  <c r="F532" i="2"/>
  <c r="H532" i="2"/>
  <c r="F535" i="2"/>
  <c r="H535" i="2"/>
  <c r="F536" i="2"/>
  <c r="H536" i="2"/>
  <c r="F537" i="2"/>
  <c r="H537" i="2"/>
  <c r="F538" i="2"/>
  <c r="H538" i="2"/>
  <c r="F541" i="2"/>
  <c r="H541" i="2"/>
  <c r="F543" i="2"/>
  <c r="H543" i="2"/>
  <c r="F546" i="2"/>
  <c r="H546" i="2"/>
  <c r="F547" i="2"/>
  <c r="H547" i="2"/>
  <c r="F548" i="2"/>
  <c r="H548" i="2"/>
  <c r="F550" i="2"/>
  <c r="H550" i="2"/>
  <c r="F553" i="2"/>
  <c r="H553" i="2"/>
  <c r="F554" i="2"/>
  <c r="H554" i="2"/>
  <c r="F555" i="2"/>
  <c r="H555" i="2"/>
  <c r="F556" i="2"/>
  <c r="H556" i="2"/>
  <c r="F561" i="2"/>
  <c r="H561" i="2"/>
  <c r="D22" i="4" l="1"/>
  <c r="E22" i="4"/>
  <c r="F22" i="4"/>
  <c r="G22" i="4"/>
  <c r="D23" i="4"/>
  <c r="E23" i="4"/>
  <c r="F23" i="4"/>
  <c r="G23" i="4"/>
  <c r="D24" i="4"/>
  <c r="E24" i="4"/>
  <c r="F24" i="4"/>
  <c r="G24" i="4"/>
  <c r="D25" i="4"/>
  <c r="E25" i="4"/>
  <c r="F25" i="4"/>
  <c r="G25" i="4"/>
  <c r="F276" i="2"/>
  <c r="H276" i="2"/>
  <c r="F278" i="2"/>
  <c r="H278" i="2"/>
  <c r="F279" i="2"/>
  <c r="H279" i="2"/>
  <c r="F441" i="2"/>
  <c r="H441" i="2"/>
  <c r="F901" i="2"/>
  <c r="H901" i="2"/>
  <c r="F630" i="2"/>
  <c r="H630" i="2"/>
  <c r="F298" i="2"/>
  <c r="H298" i="2"/>
  <c r="F301" i="2"/>
  <c r="H301" i="2"/>
  <c r="F598" i="2"/>
  <c r="H598" i="2"/>
  <c r="F312" i="2"/>
  <c r="H312" i="2"/>
  <c r="F42" i="2"/>
  <c r="H42" i="2"/>
  <c r="F582" i="2"/>
  <c r="H582" i="2"/>
  <c r="F586" i="2"/>
  <c r="H586" i="2"/>
  <c r="F912" i="2"/>
  <c r="H912" i="2"/>
  <c r="F599" i="2"/>
  <c r="H599" i="2"/>
  <c r="F602" i="2"/>
  <c r="H602" i="2"/>
  <c r="F187" i="2"/>
  <c r="H187" i="2"/>
  <c r="F382" i="2"/>
  <c r="H382" i="2"/>
  <c r="F383" i="2"/>
  <c r="H383" i="2"/>
  <c r="F393" i="2"/>
  <c r="H393" i="2"/>
  <c r="F408" i="2"/>
  <c r="H408" i="2"/>
  <c r="F686" i="2"/>
  <c r="H686" i="2"/>
  <c r="F420" i="2"/>
  <c r="H420" i="2"/>
  <c r="F703" i="2"/>
  <c r="H703" i="2"/>
  <c r="F712" i="2"/>
  <c r="H712" i="2"/>
  <c r="F719" i="2"/>
  <c r="H719" i="2"/>
  <c r="F722" i="2"/>
  <c r="H722" i="2"/>
  <c r="F723" i="2"/>
  <c r="H723" i="2"/>
  <c r="F724" i="2"/>
  <c r="H724" i="2"/>
  <c r="F302" i="2"/>
  <c r="H302" i="2"/>
  <c r="F732" i="2"/>
  <c r="H732" i="2"/>
  <c r="F742" i="2"/>
  <c r="H742" i="2"/>
  <c r="F506" i="2"/>
  <c r="H506" i="2"/>
  <c r="F511" i="2"/>
  <c r="H511" i="2"/>
  <c r="F523" i="2"/>
  <c r="H523" i="2"/>
  <c r="F530" i="2"/>
  <c r="H530" i="2"/>
  <c r="F533" i="2"/>
  <c r="H533" i="2"/>
  <c r="F557" i="2"/>
  <c r="H557" i="2"/>
  <c r="F4" i="2"/>
  <c r="H4" i="2"/>
  <c r="F5" i="2"/>
  <c r="H5" i="2"/>
  <c r="F9" i="2"/>
  <c r="H9" i="2"/>
  <c r="F12" i="2"/>
  <c r="H12" i="2"/>
  <c r="F20" i="2"/>
  <c r="H20" i="2"/>
  <c r="F22" i="2"/>
  <c r="H22" i="2"/>
  <c r="F34" i="2"/>
  <c r="H34" i="2"/>
  <c r="F195" i="2"/>
  <c r="H195" i="2"/>
  <c r="F197" i="2"/>
  <c r="H197" i="2"/>
  <c r="F205" i="2"/>
  <c r="H205" i="2"/>
  <c r="F209" i="2"/>
  <c r="H209" i="2"/>
  <c r="F210" i="2"/>
  <c r="H210" i="2"/>
  <c r="F217" i="2"/>
  <c r="H217" i="2"/>
  <c r="F220" i="2"/>
  <c r="H220" i="2"/>
  <c r="F221" i="2"/>
  <c r="H221" i="2"/>
  <c r="F225" i="2"/>
  <c r="H225" i="2"/>
  <c r="F747" i="2" l="1"/>
  <c r="H747" i="2"/>
  <c r="F750" i="2"/>
  <c r="H750" i="2"/>
  <c r="F752" i="2"/>
  <c r="H752" i="2"/>
  <c r="F753" i="2"/>
  <c r="H753" i="2"/>
  <c r="F756" i="2"/>
  <c r="H756" i="2"/>
  <c r="F763" i="2"/>
  <c r="H763" i="2"/>
  <c r="F765" i="2"/>
  <c r="H765" i="2"/>
  <c r="F766" i="2"/>
  <c r="H766" i="2"/>
  <c r="F771" i="2"/>
  <c r="H771" i="2"/>
  <c r="F776" i="2"/>
  <c r="H776" i="2"/>
  <c r="F828" i="2"/>
  <c r="H828" i="2"/>
  <c r="F841" i="2"/>
  <c r="H841" i="2"/>
  <c r="F844" i="2"/>
  <c r="H844" i="2"/>
  <c r="F288" i="2"/>
  <c r="H288" i="2"/>
  <c r="F848" i="2"/>
  <c r="H848" i="2"/>
  <c r="F869" i="2"/>
  <c r="H869" i="2"/>
  <c r="F882" i="2"/>
  <c r="H882" i="2"/>
  <c r="F884" i="2"/>
  <c r="H884" i="2"/>
  <c r="F659" i="2"/>
  <c r="H659" i="2"/>
  <c r="F787" i="2"/>
  <c r="H787" i="2"/>
  <c r="F788" i="2"/>
  <c r="H788" i="2"/>
  <c r="F789" i="2"/>
  <c r="H789" i="2"/>
  <c r="F796" i="2"/>
  <c r="H796" i="2"/>
  <c r="F800" i="2"/>
  <c r="H800" i="2"/>
  <c r="F809" i="2"/>
  <c r="H809" i="2"/>
  <c r="F811" i="2"/>
  <c r="H811" i="2"/>
  <c r="F820" i="2"/>
  <c r="H820" i="2"/>
  <c r="F233" i="2"/>
  <c r="H233" i="2"/>
  <c r="F234" i="2"/>
  <c r="H234" i="2"/>
  <c r="F236" i="2"/>
  <c r="H236" i="2"/>
  <c r="F247" i="2"/>
  <c r="H247" i="2"/>
  <c r="F713" i="2"/>
  <c r="H713" i="2"/>
  <c r="F254" i="2"/>
  <c r="H254" i="2"/>
  <c r="F255" i="2"/>
  <c r="H255" i="2"/>
  <c r="F257" i="2"/>
  <c r="H257" i="2"/>
  <c r="F259" i="2"/>
  <c r="H259" i="2"/>
  <c r="F267" i="2"/>
  <c r="H267" i="2"/>
  <c r="F311" i="2"/>
  <c r="H311" i="2"/>
  <c r="F269" i="2"/>
  <c r="H269" i="2"/>
  <c r="F271" i="2"/>
  <c r="H271" i="2"/>
  <c r="F99" i="2"/>
  <c r="H99" i="2"/>
  <c r="F281" i="2"/>
  <c r="H281" i="2"/>
  <c r="F284" i="2"/>
  <c r="H284" i="2"/>
  <c r="F672" i="2"/>
  <c r="H672" i="2"/>
  <c r="F677" i="2"/>
  <c r="H677" i="2"/>
  <c r="F207" i="2"/>
  <c r="H207" i="2"/>
  <c r="F212" i="2"/>
  <c r="H212" i="2"/>
  <c r="F218" i="2"/>
  <c r="H218" i="2"/>
  <c r="F604" i="2"/>
  <c r="H604" i="2"/>
  <c r="F469" i="2"/>
  <c r="H469" i="2"/>
  <c r="F476" i="2"/>
  <c r="H476" i="2"/>
  <c r="F483" i="2"/>
  <c r="H483" i="2"/>
  <c r="F494" i="2"/>
  <c r="H494" i="2"/>
  <c r="F498" i="2"/>
  <c r="H498" i="2"/>
  <c r="F499" i="2"/>
  <c r="H499" i="2"/>
  <c r="F508" i="2" l="1"/>
  <c r="H508" i="2"/>
  <c r="F662" i="2"/>
  <c r="H662" i="2"/>
  <c r="F899" i="2"/>
  <c r="H899" i="2"/>
  <c r="F65" i="2"/>
  <c r="H65" i="2"/>
  <c r="F865" i="2"/>
  <c r="H865" i="2"/>
  <c r="F907" i="2"/>
  <c r="H907" i="2"/>
  <c r="F304" i="2"/>
  <c r="H304" i="2"/>
  <c r="F867" i="2"/>
  <c r="H867" i="2"/>
  <c r="F307" i="2"/>
  <c r="H307" i="2"/>
  <c r="F597" i="2"/>
  <c r="H597" i="2"/>
  <c r="F918" i="2"/>
  <c r="H918" i="2"/>
  <c r="F143" i="2"/>
  <c r="H143" i="2"/>
  <c r="F151" i="2"/>
  <c r="H151" i="2"/>
  <c r="F394" i="2"/>
  <c r="H394" i="2"/>
  <c r="F160" i="2"/>
  <c r="H160" i="2"/>
  <c r="F163" i="2"/>
  <c r="H163" i="2"/>
  <c r="F164" i="2"/>
  <c r="H164" i="2"/>
  <c r="F169" i="2"/>
  <c r="H169" i="2"/>
  <c r="F172" i="2"/>
  <c r="H172" i="2"/>
  <c r="F178" i="2"/>
  <c r="H178" i="2"/>
  <c r="F433" i="2"/>
  <c r="H433" i="2"/>
  <c r="F199" i="2"/>
  <c r="H199" i="2"/>
  <c r="F440" i="2"/>
  <c r="H440" i="2"/>
  <c r="F628" i="2"/>
  <c r="H628" i="2"/>
  <c r="F295" i="2"/>
  <c r="H295" i="2"/>
  <c r="F449" i="2"/>
  <c r="H449" i="2"/>
  <c r="F452" i="2"/>
  <c r="H452" i="2"/>
  <c r="F456" i="2"/>
  <c r="H456" i="2"/>
  <c r="F457" i="2"/>
  <c r="H457" i="2"/>
  <c r="F702" i="2"/>
  <c r="H702" i="2"/>
  <c r="F61" i="2"/>
  <c r="H61" i="2"/>
  <c r="F573" i="2"/>
  <c r="H573" i="2"/>
  <c r="F68" i="2"/>
  <c r="H68" i="2"/>
  <c r="F75" i="2"/>
  <c r="H75" i="2"/>
  <c r="F76" i="2"/>
  <c r="H76" i="2"/>
  <c r="F79" i="2"/>
  <c r="H79" i="2"/>
  <c r="F82" i="2"/>
  <c r="H82" i="2"/>
  <c r="F84" i="2"/>
  <c r="H84" i="2"/>
  <c r="F92" i="2"/>
  <c r="H92" i="2"/>
  <c r="F93" i="2"/>
  <c r="H93" i="2"/>
  <c r="F73" i="2"/>
  <c r="H73" i="2"/>
  <c r="F97" i="2"/>
  <c r="H97" i="2"/>
  <c r="F890" i="2"/>
  <c r="H890" i="2"/>
  <c r="F613" i="2"/>
  <c r="H613" i="2"/>
  <c r="F280" i="2"/>
  <c r="H280" i="2"/>
  <c r="F619" i="2"/>
  <c r="H619" i="2"/>
  <c r="F622" i="2"/>
  <c r="H622" i="2"/>
  <c r="F623" i="2"/>
  <c r="H623" i="2"/>
  <c r="F902" i="2"/>
  <c r="H902" i="2"/>
  <c r="F638" i="2"/>
  <c r="H638" i="2"/>
  <c r="F305" i="2"/>
  <c r="H305" i="2"/>
  <c r="F640" i="2"/>
  <c r="H640" i="2"/>
  <c r="F413" i="2"/>
  <c r="H413" i="2"/>
  <c r="F911" i="2"/>
  <c r="H911" i="2"/>
  <c r="F137" i="2"/>
  <c r="H137" i="2"/>
  <c r="F657" i="2"/>
  <c r="H657" i="2"/>
  <c r="F919" i="2"/>
  <c r="H919" i="2"/>
  <c r="F105" i="2"/>
  <c r="H105" i="2"/>
  <c r="F108" i="2"/>
  <c r="H108" i="2"/>
  <c r="F113" i="2"/>
  <c r="H113" i="2"/>
  <c r="F118" i="2"/>
  <c r="H118" i="2"/>
  <c r="F119" i="2"/>
  <c r="H119" i="2"/>
  <c r="F135" i="2"/>
  <c r="H135" i="2"/>
  <c r="F325" i="2"/>
  <c r="H325" i="2"/>
  <c r="F328" i="2"/>
  <c r="H328" i="2"/>
  <c r="F341" i="2"/>
  <c r="H341" i="2"/>
  <c r="F345" i="2"/>
  <c r="H345" i="2"/>
  <c r="F348" i="2"/>
  <c r="H348" i="2"/>
  <c r="F250" i="2"/>
  <c r="H250" i="2"/>
  <c r="F363" i="2"/>
  <c r="H363" i="2"/>
  <c r="F371" i="2"/>
  <c r="H371" i="2"/>
  <c r="F376" i="2"/>
  <c r="H376" i="2"/>
  <c r="F698" i="2" l="1"/>
  <c r="H698" i="2"/>
  <c r="F534" i="2"/>
  <c r="H534" i="2"/>
  <c r="F734" i="2"/>
  <c r="H734" i="2"/>
  <c r="F900" i="2"/>
  <c r="H900" i="2"/>
  <c r="F45" i="2"/>
  <c r="H45" i="2"/>
  <c r="F727" i="2"/>
  <c r="H727" i="2"/>
  <c r="F903" i="2"/>
  <c r="H903" i="2"/>
  <c r="F898" i="2"/>
  <c r="H898" i="2"/>
  <c r="F595" i="2"/>
  <c r="H595" i="2"/>
  <c r="F562" i="2"/>
  <c r="H562" i="2"/>
  <c r="F648" i="2"/>
  <c r="H648" i="2"/>
  <c r="F758" i="2"/>
  <c r="H758" i="2"/>
  <c r="F699" i="2"/>
  <c r="H699" i="2"/>
  <c r="F707" i="2"/>
  <c r="H707" i="2"/>
  <c r="F709" i="2"/>
  <c r="H709" i="2"/>
  <c r="F726" i="2"/>
  <c r="H726" i="2"/>
  <c r="F64" i="2"/>
  <c r="H64" i="2"/>
  <c r="F738" i="2"/>
  <c r="H738" i="2"/>
  <c r="F50" i="2"/>
  <c r="H50" i="2"/>
  <c r="F70" i="2"/>
  <c r="H70" i="2"/>
  <c r="F80" i="2"/>
  <c r="H80" i="2"/>
  <c r="F849" i="2"/>
  <c r="H849" i="2"/>
  <c r="F905" i="2"/>
  <c r="H905" i="2"/>
  <c r="F211" i="2"/>
  <c r="H211" i="2"/>
  <c r="F186" i="2"/>
  <c r="H186" i="2"/>
  <c r="F213" i="2"/>
  <c r="H213" i="2"/>
  <c r="F421" i="2"/>
  <c r="H421" i="2"/>
  <c r="F228" i="2"/>
  <c r="H228" i="2"/>
  <c r="F121" i="2"/>
  <c r="H121" i="2"/>
  <c r="F565" i="2"/>
  <c r="H565" i="2"/>
  <c r="F917" i="2"/>
  <c r="H917" i="2"/>
  <c r="F802" i="2"/>
  <c r="H802" i="2"/>
  <c r="F803" i="2"/>
  <c r="H803" i="2"/>
  <c r="F815" i="2"/>
  <c r="H815" i="2"/>
  <c r="F806" i="2"/>
  <c r="H806" i="2"/>
  <c r="F818" i="2"/>
  <c r="H818" i="2"/>
  <c r="F826" i="2"/>
  <c r="H826" i="2"/>
  <c r="F131" i="2"/>
  <c r="H131" i="2"/>
  <c r="F275" i="2"/>
  <c r="H275" i="2"/>
  <c r="F313" i="2"/>
  <c r="H313" i="2"/>
  <c r="F410" i="2"/>
  <c r="H410" i="2"/>
  <c r="F317" i="2"/>
  <c r="H317" i="2"/>
  <c r="F310" i="2"/>
  <c r="H310" i="2"/>
  <c r="F161" i="2"/>
  <c r="H161" i="2"/>
  <c r="F142" i="2"/>
  <c r="H142" i="2"/>
  <c r="F146" i="2"/>
  <c r="H146" i="2"/>
  <c r="F153" i="2"/>
  <c r="H153" i="2"/>
  <c r="F154" i="2"/>
  <c r="H154" i="2"/>
  <c r="F171" i="2"/>
  <c r="H171" i="2"/>
  <c r="F646" i="2"/>
  <c r="H646" i="2"/>
  <c r="F874" i="2"/>
  <c r="H874" i="2"/>
  <c r="F861" i="2"/>
  <c r="H861" i="2"/>
  <c r="F704" i="2"/>
  <c r="H704" i="2"/>
  <c r="F866" i="2"/>
  <c r="H866" i="2"/>
  <c r="F843" i="2"/>
  <c r="H843" i="2"/>
  <c r="F272" i="2"/>
  <c r="H272" i="2"/>
  <c r="F300" i="2"/>
  <c r="H300" i="2"/>
  <c r="F391" i="2"/>
  <c r="H391" i="2"/>
  <c r="F455" i="2" l="1"/>
  <c r="H455" i="2"/>
  <c r="F681" i="2"/>
  <c r="H681" i="2"/>
  <c r="F450" i="2"/>
  <c r="H450" i="2"/>
  <c r="F429" i="2"/>
  <c r="H429" i="2"/>
  <c r="F461" i="2"/>
  <c r="H461" i="2"/>
  <c r="F445" i="2"/>
  <c r="H445" i="2"/>
  <c r="F426" i="2"/>
  <c r="H426" i="2"/>
  <c r="F484" i="2"/>
  <c r="H484" i="2"/>
  <c r="F877" i="2"/>
  <c r="H877" i="2"/>
  <c r="F232" i="2"/>
  <c r="H232" i="2"/>
  <c r="F268" i="2"/>
  <c r="H268" i="2"/>
  <c r="F240" i="2"/>
  <c r="H240" i="2"/>
  <c r="F244" i="2"/>
  <c r="H244" i="2"/>
  <c r="F249" i="2"/>
  <c r="H249" i="2"/>
  <c r="F266" i="2"/>
  <c r="H266" i="2"/>
  <c r="F253" i="2"/>
  <c r="H253" i="2"/>
  <c r="F265" i="2"/>
  <c r="H265" i="2"/>
  <c r="F717" i="2"/>
  <c r="H717" i="2"/>
  <c r="F570" i="2"/>
  <c r="H570" i="2"/>
  <c r="F564" i="2"/>
  <c r="H564" i="2"/>
  <c r="F701" i="2"/>
  <c r="H701" i="2"/>
  <c r="F600" i="2"/>
  <c r="H600" i="2"/>
  <c r="F584" i="2"/>
  <c r="H584" i="2"/>
  <c r="F446" i="2"/>
  <c r="H446" i="2"/>
  <c r="F122" i="2"/>
  <c r="H122" i="2"/>
  <c r="F102" i="2"/>
  <c r="H102" i="2"/>
  <c r="F127" i="2"/>
  <c r="H127" i="2"/>
  <c r="F136" i="2"/>
  <c r="H136" i="2"/>
  <c r="F139" i="2"/>
  <c r="H139" i="2"/>
  <c r="F140" i="2"/>
  <c r="H140" i="2"/>
  <c r="F130" i="2"/>
  <c r="H130" i="2"/>
  <c r="F33" i="2"/>
  <c r="H33" i="2"/>
  <c r="F35" i="2"/>
  <c r="H35" i="2"/>
  <c r="F24" i="2"/>
  <c r="H24" i="2"/>
  <c r="F2" i="2"/>
  <c r="H2" i="2"/>
  <c r="F18" i="2"/>
  <c r="H18" i="2"/>
  <c r="F873" i="2"/>
  <c r="H873" i="2"/>
  <c r="F831" i="2"/>
  <c r="H831" i="2"/>
  <c r="F915" i="2"/>
  <c r="H915" i="2"/>
  <c r="F626" i="2"/>
  <c r="H626" i="2"/>
  <c r="F634" i="2"/>
  <c r="H634" i="2"/>
  <c r="F629" i="2"/>
  <c r="H629" i="2"/>
  <c r="F696" i="2" l="1"/>
  <c r="H696" i="2"/>
  <c r="F687" i="2"/>
  <c r="H687" i="2"/>
  <c r="F544" i="2"/>
  <c r="H544" i="2"/>
  <c r="F670" i="2"/>
  <c r="H670" i="2"/>
  <c r="H369" i="2"/>
  <c r="F369" i="2"/>
  <c r="H343" i="2"/>
  <c r="F343" i="2"/>
  <c r="H340" i="2"/>
  <c r="F340" i="2"/>
  <c r="H358" i="2"/>
  <c r="F358" i="2"/>
  <c r="H347" i="2"/>
  <c r="F347" i="2"/>
  <c r="H377" i="2"/>
  <c r="F377" i="2"/>
  <c r="H368" i="2"/>
  <c r="F368" i="2"/>
  <c r="H342" i="2"/>
  <c r="F342" i="2"/>
  <c r="H337" i="2"/>
  <c r="F337" i="2"/>
  <c r="H333" i="2"/>
  <c r="F333" i="2"/>
  <c r="H694" i="2"/>
  <c r="F694" i="2"/>
  <c r="H327" i="2"/>
  <c r="F327" i="2"/>
  <c r="F473" i="2"/>
  <c r="H473" i="2"/>
  <c r="F478" i="2"/>
  <c r="H478" i="2"/>
  <c r="F481" i="2"/>
  <c r="H481" i="2"/>
  <c r="F503" i="2"/>
  <c r="H503" i="2"/>
  <c r="F467" i="2"/>
  <c r="H467" i="2"/>
  <c r="F502" i="2"/>
  <c r="H502" i="2"/>
  <c r="F883" i="2" l="1"/>
  <c r="H883" i="2"/>
  <c r="F606" i="2"/>
  <c r="H606" i="2"/>
  <c r="F98" i="2"/>
  <c r="H98" i="2"/>
  <c r="F860" i="2"/>
  <c r="H860" i="2"/>
  <c r="F878" i="2"/>
  <c r="H878" i="2"/>
  <c r="F845" i="2"/>
  <c r="H845" i="2"/>
  <c r="F277" i="2"/>
  <c r="H277" i="2"/>
  <c r="F632" i="2"/>
  <c r="H632" i="2"/>
  <c r="F601" i="2"/>
  <c r="H601" i="2"/>
  <c r="F580" i="2"/>
  <c r="H580" i="2"/>
  <c r="F411" i="2"/>
  <c r="H411" i="2"/>
  <c r="F86" i="2"/>
  <c r="H86" i="2"/>
  <c r="F60" i="2"/>
  <c r="H60" i="2"/>
  <c r="F794" i="2"/>
  <c r="H794" i="2"/>
  <c r="F805" i="2"/>
  <c r="H805" i="2"/>
  <c r="F821" i="2"/>
  <c r="H821" i="2"/>
  <c r="F834" i="2"/>
  <c r="H834" i="2"/>
  <c r="F525" i="2"/>
  <c r="H525" i="2"/>
  <c r="F888" i="2"/>
  <c r="H888" i="2"/>
  <c r="F111" i="2"/>
  <c r="H111" i="2"/>
  <c r="F129" i="2"/>
  <c r="H129" i="2"/>
  <c r="F115" i="2"/>
  <c r="H115" i="2"/>
  <c r="F427" i="2"/>
  <c r="H427" i="2"/>
  <c r="F851" i="2"/>
  <c r="H851" i="2"/>
  <c r="F827" i="2"/>
  <c r="H827" i="2"/>
  <c r="F424" i="2"/>
  <c r="H424" i="2"/>
  <c r="F434" i="2"/>
  <c r="H434" i="2"/>
  <c r="F464" i="2"/>
  <c r="H464" i="2"/>
  <c r="F697" i="2"/>
  <c r="H697" i="2"/>
  <c r="F714" i="2"/>
  <c r="H714" i="2"/>
  <c r="F258" i="2"/>
  <c r="H258" i="2"/>
  <c r="F838" i="2"/>
  <c r="H838" i="2"/>
  <c r="F360" i="2"/>
  <c r="H360" i="2"/>
  <c r="F354" i="2"/>
  <c r="H354" i="2"/>
  <c r="F331" i="2"/>
  <c r="H331" i="2"/>
  <c r="F349" i="2"/>
  <c r="H349" i="2"/>
  <c r="F357" i="2"/>
  <c r="H357" i="2"/>
  <c r="F370" i="2"/>
  <c r="H370" i="2"/>
  <c r="F350" i="2"/>
  <c r="H350" i="2"/>
  <c r="F379" i="2"/>
  <c r="H379" i="2"/>
  <c r="F326" i="2"/>
  <c r="H326" i="2"/>
  <c r="F235" i="2"/>
  <c r="H235" i="2"/>
  <c r="F656" i="2"/>
  <c r="H656" i="2"/>
  <c r="F149" i="2"/>
  <c r="H149" i="2"/>
  <c r="F157" i="2"/>
  <c r="H157" i="2"/>
  <c r="F148" i="2"/>
  <c r="H148" i="2"/>
  <c r="F418" i="2"/>
  <c r="H418" i="2"/>
  <c r="F174" i="2"/>
  <c r="H174" i="2"/>
  <c r="F181" i="2"/>
  <c r="H181" i="2"/>
  <c r="F389" i="2"/>
  <c r="H389" i="2"/>
  <c r="F51" i="2"/>
  <c r="H51" i="2"/>
  <c r="F222" i="2"/>
  <c r="H222" i="2"/>
  <c r="F208" i="2"/>
  <c r="H208" i="2"/>
  <c r="F436" i="2"/>
  <c r="H436" i="2"/>
  <c r="F189" i="2"/>
  <c r="H189" i="2"/>
  <c r="F875" i="2"/>
  <c r="H875" i="2"/>
  <c r="F90" i="2"/>
  <c r="H90" i="2"/>
  <c r="F881" i="2"/>
  <c r="H881" i="2"/>
  <c r="F774" i="2"/>
  <c r="H774" i="2"/>
  <c r="F755" i="2"/>
  <c r="H755" i="2"/>
  <c r="F760" i="2"/>
  <c r="H760" i="2"/>
  <c r="F38" i="2"/>
  <c r="H38" i="2"/>
  <c r="F39" i="2"/>
  <c r="H39" i="2"/>
  <c r="F27" i="2"/>
  <c r="H27" i="2"/>
  <c r="F7" i="2"/>
  <c r="H7" i="2"/>
  <c r="F493" i="2"/>
  <c r="H493" i="2"/>
  <c r="F480" i="2"/>
  <c r="H480" i="2"/>
  <c r="F504" i="2"/>
  <c r="H504" i="2"/>
  <c r="F799" i="2"/>
  <c r="H799" i="2"/>
  <c r="F680" i="2"/>
  <c r="H680" i="2"/>
  <c r="F423" i="2"/>
  <c r="H423" i="2"/>
  <c r="F664" i="2"/>
  <c r="H664" i="2"/>
  <c r="F666" i="2"/>
  <c r="H666" i="2"/>
  <c r="F460" i="2"/>
  <c r="H460" i="2"/>
  <c r="F314" i="2"/>
  <c r="H314" i="2"/>
  <c r="F669" i="2"/>
  <c r="H669" i="2"/>
  <c r="F896" i="2"/>
  <c r="H896" i="2"/>
  <c r="F8" i="2"/>
  <c r="H8" i="2"/>
  <c r="F17" i="2"/>
  <c r="H17" i="2"/>
  <c r="F23" i="2"/>
  <c r="H23" i="2"/>
  <c r="F25" i="2"/>
  <c r="H25" i="2"/>
  <c r="F30" i="2"/>
  <c r="H30" i="2"/>
  <c r="F751" i="2"/>
  <c r="H751" i="2"/>
  <c r="F759" i="2"/>
  <c r="H759" i="2"/>
  <c r="F633" i="2"/>
  <c r="H633" i="2"/>
  <c r="F116" i="2"/>
  <c r="H116" i="2"/>
  <c r="F28" i="2"/>
  <c r="H28" i="2"/>
  <c r="F141" i="2"/>
  <c r="H141" i="2"/>
  <c r="F175" i="2"/>
  <c r="H175" i="2"/>
  <c r="F231" i="2"/>
  <c r="H231" i="2"/>
  <c r="F833" i="2"/>
  <c r="H833" i="2"/>
  <c r="F262" i="2"/>
  <c r="H262" i="2"/>
  <c r="F63" i="2"/>
  <c r="H63" i="2"/>
  <c r="F69" i="2"/>
  <c r="H69" i="2"/>
  <c r="F78" i="2"/>
  <c r="H78" i="2"/>
  <c r="F88" i="2"/>
  <c r="H88" i="2"/>
  <c r="F920" i="2"/>
  <c r="H920" i="2"/>
  <c r="F338" i="2"/>
  <c r="H338" i="2"/>
  <c r="F864" i="2"/>
  <c r="H864" i="2"/>
  <c r="F693" i="2"/>
  <c r="H693" i="2"/>
  <c r="F289" i="2"/>
  <c r="H289" i="2"/>
  <c r="F636" i="2"/>
  <c r="H636" i="2"/>
  <c r="F306" i="2"/>
  <c r="H306" i="2"/>
  <c r="F468" i="2"/>
  <c r="H468" i="2"/>
  <c r="F610" i="2"/>
  <c r="H610" i="2"/>
  <c r="F283" i="2"/>
  <c r="H283" i="2"/>
  <c r="F477" i="2"/>
  <c r="H477" i="2"/>
  <c r="F395" i="2"/>
  <c r="H395" i="2"/>
  <c r="F624" i="2"/>
  <c r="H624" i="2"/>
  <c r="F355" i="2"/>
  <c r="H355" i="2"/>
  <c r="F488" i="2"/>
  <c r="H488" i="2"/>
  <c r="F465" i="2"/>
  <c r="H465" i="2"/>
  <c r="F323" i="2"/>
  <c r="H323" i="2"/>
  <c r="F291" i="2"/>
  <c r="H291" i="2"/>
  <c r="F685" i="2"/>
  <c r="H685" i="2"/>
  <c r="F56" i="2"/>
  <c r="H56" i="2"/>
  <c r="F287" i="2"/>
  <c r="H287" i="2"/>
  <c r="F590" i="2"/>
  <c r="H590" i="2"/>
  <c r="F320" i="2"/>
  <c r="H320" i="2"/>
  <c r="F198" i="2"/>
  <c r="H198" i="2"/>
  <c r="F579" i="2"/>
  <c r="H579" i="2"/>
  <c r="F437" i="2"/>
  <c r="H437" i="2"/>
  <c r="F593" i="2"/>
  <c r="H593" i="2"/>
  <c r="F730" i="2"/>
  <c r="H730" i="2"/>
  <c r="F807" i="2"/>
  <c r="H807" i="2"/>
  <c r="F846" i="2"/>
  <c r="H846" i="2"/>
  <c r="F853" i="2"/>
  <c r="H853" i="2"/>
  <c r="F868" i="2"/>
  <c r="H868" i="2"/>
  <c r="F798" i="2"/>
  <c r="H798" i="2"/>
  <c r="F528" i="2"/>
  <c r="H528" i="2"/>
  <c r="F486" i="2"/>
  <c r="H486" i="2"/>
  <c r="F691" i="2"/>
  <c r="H691" i="2"/>
  <c r="F616" i="2"/>
  <c r="H616" i="2"/>
  <c r="F62" i="2"/>
  <c r="H62" i="2"/>
  <c r="F731" i="2"/>
  <c r="H731" i="2"/>
  <c r="F214" i="2"/>
  <c r="H214" i="2"/>
  <c r="F895" i="2"/>
  <c r="H895" i="2"/>
  <c r="F201" i="2"/>
  <c r="H201" i="2"/>
  <c r="F385" i="2"/>
  <c r="H385" i="2"/>
  <c r="F29" i="2"/>
  <c r="H29" i="2"/>
  <c r="F11" i="2"/>
  <c r="H11" i="2"/>
  <c r="F26" i="2"/>
  <c r="H26" i="2"/>
  <c r="F133" i="2"/>
  <c r="H133" i="2"/>
  <c r="F773" i="2"/>
  <c r="H773" i="2"/>
  <c r="F126" i="2"/>
  <c r="H126" i="2"/>
  <c r="F784" i="2"/>
  <c r="H784" i="2"/>
  <c r="F764" i="2"/>
  <c r="H764" i="2"/>
  <c r="F120" i="2"/>
  <c r="H120" i="2"/>
  <c r="F124" i="2"/>
  <c r="H124" i="2"/>
  <c r="F134" i="2"/>
  <c r="H134" i="2"/>
  <c r="F644" i="2"/>
  <c r="H644" i="2"/>
  <c r="F147" i="2"/>
  <c r="H147" i="2"/>
  <c r="F165" i="2"/>
  <c r="H165" i="2"/>
  <c r="F168" i="2"/>
  <c r="H168" i="2"/>
  <c r="F159" i="2"/>
  <c r="H159" i="2"/>
  <c r="F396" i="2"/>
  <c r="H396" i="2"/>
  <c r="F173" i="2"/>
  <c r="H173" i="2"/>
  <c r="F563" i="2"/>
  <c r="H563" i="2"/>
  <c r="F191" i="2"/>
  <c r="H191" i="2"/>
  <c r="F587" i="2"/>
  <c r="H587" i="2"/>
  <c r="F215" i="2"/>
  <c r="H215" i="2"/>
  <c r="F856" i="2"/>
  <c r="H856" i="2"/>
  <c r="F239" i="2"/>
  <c r="H239" i="2"/>
  <c r="F242" i="2"/>
  <c r="H242" i="2"/>
  <c r="F870" i="2"/>
  <c r="H870" i="2"/>
  <c r="F658" i="2"/>
  <c r="H658" i="2"/>
  <c r="F515" i="2"/>
  <c r="H515" i="2"/>
  <c r="F336" i="2"/>
  <c r="H336" i="2"/>
  <c r="F366" i="2"/>
  <c r="H366" i="2"/>
  <c r="F858" i="2"/>
  <c r="H858" i="2"/>
  <c r="F684" i="2"/>
  <c r="H684" i="2"/>
  <c r="F892" i="2"/>
  <c r="H892" i="2"/>
  <c r="F293" i="2"/>
  <c r="H293" i="2"/>
  <c r="F422" i="2"/>
  <c r="H422" i="2"/>
  <c r="F401" i="2"/>
  <c r="H401" i="2"/>
  <c r="F319" i="2"/>
  <c r="H319" i="2"/>
  <c r="F682" i="2"/>
  <c r="H682" i="2"/>
  <c r="F459" i="2"/>
  <c r="H459" i="2"/>
  <c r="F679" i="2"/>
  <c r="H679" i="2"/>
  <c r="F48" i="2"/>
  <c r="H48" i="2"/>
  <c r="F591" i="2"/>
  <c r="H591" i="2"/>
  <c r="F492" i="2"/>
  <c r="H492" i="2"/>
  <c r="F479" i="2"/>
  <c r="H479" i="2"/>
  <c r="F463" i="2"/>
  <c r="H463" i="2"/>
  <c r="F202" i="2"/>
  <c r="H202" i="2"/>
  <c r="F409" i="2"/>
  <c r="H409" i="2"/>
  <c r="F496" i="2"/>
  <c r="H496" i="2"/>
  <c r="F381" i="2"/>
  <c r="H381" i="2"/>
  <c r="F390" i="2"/>
  <c r="H390" i="2"/>
  <c r="F736" i="2"/>
  <c r="H736" i="2"/>
  <c r="F745" i="2"/>
  <c r="H745" i="2"/>
  <c r="F791" i="2"/>
  <c r="H791" i="2"/>
  <c r="F819" i="2"/>
  <c r="H819" i="2"/>
  <c r="F835" i="2"/>
  <c r="H835" i="2"/>
  <c r="F840" i="2"/>
  <c r="H840" i="2"/>
  <c r="F37" i="2"/>
  <c r="H37" i="2"/>
  <c r="F402" i="2"/>
  <c r="H402" i="2"/>
  <c r="F635" i="2"/>
  <c r="H635" i="2"/>
  <c r="F914" i="2"/>
  <c r="H914" i="2"/>
  <c r="F710" i="2"/>
  <c r="H710" i="2"/>
  <c r="A12" i="5"/>
  <c r="G12" i="5" s="1"/>
  <c r="E12" i="5"/>
  <c r="F12" i="5"/>
  <c r="F618" i="2"/>
  <c r="H618" i="2"/>
  <c r="F571" i="2"/>
  <c r="H571" i="2"/>
  <c r="F167" i="2"/>
  <c r="H167" i="2"/>
  <c r="F112" i="2"/>
  <c r="H112" i="2"/>
  <c r="F822" i="2"/>
  <c r="H822" i="2"/>
  <c r="F790" i="2"/>
  <c r="H790" i="2"/>
  <c r="F804" i="2"/>
  <c r="H804" i="2"/>
  <c r="F808" i="2"/>
  <c r="H808" i="2"/>
  <c r="F107" i="2"/>
  <c r="H107" i="2"/>
  <c r="F83" i="2"/>
  <c r="H83" i="2"/>
  <c r="F286" i="2"/>
  <c r="H286" i="2"/>
  <c r="F560" i="2"/>
  <c r="H560" i="2"/>
  <c r="F746" i="2"/>
  <c r="H746" i="2"/>
  <c r="F432" i="2"/>
  <c r="H432" i="2"/>
  <c r="F567" i="2"/>
  <c r="H567" i="2"/>
  <c r="F576" i="2"/>
  <c r="H576" i="2"/>
  <c r="F519" i="2"/>
  <c r="H519" i="2"/>
  <c r="F66" i="2"/>
  <c r="H66" i="2"/>
  <c r="F660" i="2"/>
  <c r="H660" i="2"/>
  <c r="F282" i="2"/>
  <c r="H282" i="2"/>
  <c r="F454" i="2"/>
  <c r="H454" i="2"/>
  <c r="F274" i="2"/>
  <c r="H274" i="2"/>
  <c r="F637" i="2"/>
  <c r="H637" i="2"/>
  <c r="F392" i="2"/>
  <c r="H392" i="2"/>
  <c r="F372" i="2"/>
  <c r="H372" i="2"/>
  <c r="F399" i="2"/>
  <c r="H399" i="2"/>
  <c r="F367" i="2"/>
  <c r="H367" i="2"/>
  <c r="F71" i="2"/>
  <c r="H71" i="2"/>
  <c r="F67" i="2"/>
  <c r="H67" i="2"/>
  <c r="F270" i="2"/>
  <c r="H270" i="2"/>
  <c r="F252" i="2"/>
  <c r="H252" i="2"/>
  <c r="F185" i="2"/>
  <c r="H185" i="2"/>
  <c r="F194" i="2"/>
  <c r="H194" i="2"/>
  <c r="F365" i="2"/>
  <c r="H365" i="2"/>
  <c r="F229" i="2"/>
  <c r="H229" i="2"/>
  <c r="F219" i="2"/>
  <c r="H219" i="2"/>
  <c r="F182" i="2"/>
  <c r="H182" i="2"/>
  <c r="F264" i="2"/>
  <c r="H264" i="2"/>
  <c r="F769" i="2"/>
  <c r="H769" i="2"/>
  <c r="F539" i="2"/>
  <c r="H539" i="2"/>
  <c r="F542" i="2"/>
  <c r="H542" i="2"/>
  <c r="F3" i="2"/>
  <c r="H3" i="2"/>
  <c r="F416" i="2"/>
  <c r="H416" i="2"/>
  <c r="F40" i="2"/>
  <c r="H40" i="2"/>
  <c r="F777" i="2"/>
  <c r="H777" i="2"/>
  <c r="F786" i="2"/>
  <c r="H786" i="2"/>
  <c r="F109" i="2"/>
  <c r="H109" i="2"/>
  <c r="F500" i="2"/>
  <c r="H500" i="2"/>
  <c r="F261" i="2"/>
  <c r="H261" i="2"/>
  <c r="F795" i="2"/>
  <c r="H795" i="2"/>
  <c r="F183" i="2"/>
  <c r="H183" i="2"/>
  <c r="F46" i="2"/>
  <c r="H46" i="2"/>
  <c r="F52" i="2"/>
  <c r="H52" i="2"/>
  <c r="F57" i="2"/>
  <c r="H57" i="2"/>
  <c r="F361" i="2"/>
  <c r="H361" i="2"/>
  <c r="F374" i="2"/>
  <c r="H374" i="2"/>
  <c r="F352" i="2"/>
  <c r="H352" i="2"/>
  <c r="F733" i="2"/>
  <c r="H733" i="2"/>
  <c r="F489" i="2"/>
  <c r="H489" i="2"/>
  <c r="F256" i="2"/>
  <c r="H256" i="2"/>
  <c r="F324" i="2"/>
  <c r="H324" i="2"/>
  <c r="F87" i="2"/>
  <c r="H87" i="2"/>
  <c r="F906" i="2"/>
  <c r="H906" i="2"/>
  <c r="F620" i="2"/>
  <c r="H620" i="2"/>
  <c r="F398" i="2"/>
  <c r="H398" i="2"/>
  <c r="F651" i="2"/>
  <c r="H651" i="2"/>
  <c r="F743" i="2"/>
  <c r="H743" i="2"/>
  <c r="F490" i="2"/>
  <c r="H490" i="2"/>
  <c r="F448" i="2"/>
  <c r="H448" i="2"/>
  <c r="F491" i="2"/>
  <c r="H491" i="2"/>
  <c r="F823" i="2"/>
  <c r="H823" i="2"/>
  <c r="F871" i="2"/>
  <c r="H871" i="2"/>
  <c r="F238" i="2"/>
  <c r="H238" i="2"/>
  <c r="F192" i="2"/>
  <c r="H192" i="2"/>
  <c r="F529" i="2"/>
  <c r="H529" i="2"/>
  <c r="F100" i="2"/>
  <c r="H100" i="2"/>
  <c r="A21" i="5"/>
  <c r="G21" i="5" s="1"/>
  <c r="A7" i="5"/>
  <c r="G7" i="5" s="1"/>
  <c r="A10" i="5"/>
  <c r="G10" i="5" s="1"/>
  <c r="A16" i="5"/>
  <c r="G16" i="5" s="1"/>
  <c r="A13" i="5"/>
  <c r="G13" i="5" s="1"/>
  <c r="A18" i="5"/>
  <c r="G18" i="5" s="1"/>
  <c r="A11" i="5"/>
  <c r="G11" i="5" s="1"/>
  <c r="A8" i="5"/>
  <c r="G8" i="5" s="1"/>
  <c r="A3" i="5"/>
  <c r="G3" i="5" s="1"/>
  <c r="A9" i="5"/>
  <c r="G9" i="5" s="1"/>
  <c r="A14" i="5"/>
  <c r="G14" i="5" s="1"/>
  <c r="A20" i="5"/>
  <c r="G20" i="5" s="1"/>
  <c r="A19" i="5"/>
  <c r="G19" i="5" s="1"/>
  <c r="A17" i="5"/>
  <c r="G17" i="5" s="1"/>
  <c r="A5" i="5"/>
  <c r="G5" i="5" s="1"/>
  <c r="A15" i="5"/>
  <c r="G15" i="5" s="1"/>
  <c r="A2" i="5"/>
  <c r="G2" i="5" s="1"/>
  <c r="A6" i="5"/>
  <c r="G6" i="5" s="1"/>
  <c r="A4" i="5"/>
  <c r="G4" i="5" s="1"/>
  <c r="F6" i="5"/>
  <c r="F4" i="5"/>
  <c r="F2" i="5"/>
  <c r="F15" i="5"/>
  <c r="F5" i="5"/>
  <c r="F17" i="5"/>
  <c r="F19" i="5"/>
  <c r="F20" i="5"/>
  <c r="F14" i="5"/>
  <c r="F9" i="5"/>
  <c r="F3" i="5"/>
  <c r="F8" i="5"/>
  <c r="F11" i="5"/>
  <c r="F18" i="5"/>
  <c r="F13" i="5"/>
  <c r="F16" i="5"/>
  <c r="F10" i="5"/>
  <c r="F7" i="5"/>
  <c r="F21" i="5"/>
  <c r="E6" i="5"/>
  <c r="E4" i="5"/>
  <c r="E2" i="5"/>
  <c r="E15" i="5"/>
  <c r="E5" i="5"/>
  <c r="E17" i="5"/>
  <c r="E19" i="5"/>
  <c r="E14" i="5"/>
  <c r="E20" i="5"/>
  <c r="E9" i="5"/>
  <c r="E3" i="5"/>
  <c r="E8" i="5"/>
  <c r="E11" i="5"/>
  <c r="E18" i="5"/>
  <c r="E13" i="5"/>
  <c r="E16" i="5"/>
  <c r="E10" i="5"/>
  <c r="E7" i="5"/>
  <c r="E21" i="5"/>
  <c r="F785" i="2"/>
  <c r="H785" i="2"/>
  <c r="F14" i="2"/>
  <c r="H14" i="2"/>
  <c r="F110" i="2"/>
  <c r="H110" i="2"/>
  <c r="F114" i="2"/>
  <c r="H114" i="2"/>
  <c r="F735" i="2"/>
  <c r="H735" i="2"/>
  <c r="F170" i="2"/>
  <c r="H170" i="2"/>
  <c r="F223" i="2"/>
  <c r="H223" i="2"/>
  <c r="F359" i="2"/>
  <c r="H359" i="2"/>
  <c r="F894" i="2"/>
  <c r="H894" i="2"/>
  <c r="F652" i="2"/>
  <c r="H652" i="2"/>
  <c r="F101" i="2"/>
  <c r="H101" i="2"/>
  <c r="F650" i="2"/>
  <c r="H650" i="2"/>
  <c r="F318" i="2"/>
  <c r="H318" i="2"/>
  <c r="F661" i="2"/>
  <c r="H661" i="2"/>
  <c r="F438" i="2"/>
  <c r="H438" i="2"/>
  <c r="F162" i="2"/>
  <c r="H162" i="2"/>
  <c r="F607" i="2"/>
  <c r="H607" i="2"/>
  <c r="F248" i="2"/>
  <c r="H248" i="2"/>
  <c r="F589" i="2"/>
  <c r="H589" i="2"/>
  <c r="F566" i="2"/>
  <c r="H566" i="2"/>
  <c r="F568" i="2"/>
  <c r="H568" i="2"/>
  <c r="F81" i="2"/>
  <c r="H81" i="2"/>
  <c r="F578" i="2"/>
  <c r="H578" i="2"/>
  <c r="F339" i="2"/>
  <c r="H339" i="2"/>
  <c r="F344" i="2"/>
  <c r="H344" i="2"/>
  <c r="F872" i="2"/>
  <c r="H872" i="2"/>
  <c r="F351" i="2"/>
  <c r="H351" i="2"/>
  <c r="F645" i="2"/>
  <c r="H645" i="2"/>
  <c r="F292" i="2"/>
  <c r="H292" i="2"/>
  <c r="F404" i="2"/>
  <c r="H404" i="2"/>
  <c r="F540" i="2"/>
  <c r="H540" i="2"/>
  <c r="F855" i="2"/>
  <c r="H855" i="2"/>
  <c r="F245" i="2"/>
  <c r="H245" i="2"/>
  <c r="F419" i="2"/>
  <c r="H419" i="2"/>
  <c r="F767" i="2"/>
  <c r="H767" i="2"/>
  <c r="H916" i="2"/>
  <c r="H692" i="2"/>
  <c r="H913" i="2"/>
  <c r="H551" i="2"/>
  <c r="H406" i="2"/>
  <c r="H74" i="2"/>
  <c r="H577" i="2"/>
  <c r="H184" i="2"/>
  <c r="H552" i="2"/>
  <c r="H642" i="2"/>
  <c r="H263" i="2"/>
  <c r="H876" i="2"/>
  <c r="H857" i="2"/>
  <c r="H514" i="2"/>
  <c r="H612" i="2"/>
  <c r="H825" i="2"/>
  <c r="H817" i="2"/>
  <c r="H816" i="2"/>
  <c r="H814" i="2"/>
  <c r="H810" i="2"/>
  <c r="H152" i="2"/>
  <c r="H792" i="2"/>
  <c r="H403" i="2"/>
  <c r="H813" i="2"/>
  <c r="H643" i="2"/>
  <c r="H588" i="2"/>
  <c r="H243" i="2"/>
  <c r="H654" i="2"/>
  <c r="H475" i="2"/>
  <c r="H380" i="2"/>
  <c r="H653" i="2"/>
  <c r="H353" i="2"/>
  <c r="H708" i="2"/>
  <c r="H603" i="2"/>
  <c r="H549" i="2"/>
  <c r="H574" i="2"/>
  <c r="H387" i="2"/>
  <c r="H94" i="2"/>
  <c r="H224" i="2"/>
  <c r="H639" i="2"/>
  <c r="H695" i="2"/>
  <c r="H689" i="2"/>
  <c r="H631" i="2"/>
  <c r="H527" i="2"/>
  <c r="H329" i="2"/>
  <c r="H507" i="2"/>
  <c r="H596" i="2"/>
  <c r="H414" i="2"/>
  <c r="H545" i="2"/>
  <c r="H451" i="2"/>
  <c r="H444" i="2"/>
  <c r="H678" i="2"/>
  <c r="H676" i="2"/>
  <c r="H193" i="2"/>
  <c r="H145" i="2"/>
  <c r="H321" i="2"/>
  <c r="H641" i="2"/>
  <c r="H779" i="2"/>
  <c r="H862" i="2"/>
  <c r="H388" i="2"/>
  <c r="H386" i="2"/>
  <c r="H415" i="2"/>
  <c r="H397" i="2"/>
  <c r="H673" i="2"/>
  <c r="H417" i="2"/>
  <c r="H412" i="2"/>
  <c r="H400" i="2"/>
  <c r="H614" i="2"/>
  <c r="H53" i="2"/>
  <c r="H891" i="2"/>
  <c r="H889" i="2"/>
  <c r="H559" i="2"/>
  <c r="H558" i="2"/>
  <c r="H260" i="2"/>
  <c r="H290" i="2"/>
  <c r="H520" i="2"/>
  <c r="H227" i="2"/>
  <c r="H378" i="2"/>
  <c r="H123" i="2"/>
  <c r="H581" i="2"/>
  <c r="H757" i="2"/>
  <c r="H179" i="2"/>
  <c r="H485" i="2"/>
  <c r="H138" i="2"/>
  <c r="H132" i="2"/>
  <c r="H125" i="2"/>
  <c r="H117" i="2"/>
  <c r="H104" i="2"/>
  <c r="H569" i="2"/>
  <c r="H772" i="2"/>
  <c r="H770" i="2"/>
  <c r="H761" i="2"/>
  <c r="H749" i="2"/>
  <c r="H41" i="2"/>
  <c r="H781" i="2"/>
  <c r="H36" i="2"/>
  <c r="H32" i="2"/>
  <c r="H19" i="2"/>
  <c r="H15" i="2"/>
  <c r="F916" i="2"/>
  <c r="F692" i="2"/>
  <c r="F913" i="2"/>
  <c r="F551" i="2"/>
  <c r="F406" i="2"/>
  <c r="F74" i="2"/>
  <c r="F577" i="2"/>
  <c r="F184" i="2"/>
  <c r="F552" i="2"/>
  <c r="F642" i="2"/>
  <c r="F263" i="2"/>
  <c r="F876" i="2"/>
  <c r="F857" i="2"/>
  <c r="F514" i="2"/>
  <c r="F612" i="2"/>
  <c r="F825" i="2"/>
  <c r="F817" i="2"/>
  <c r="F816" i="2"/>
  <c r="F814" i="2"/>
  <c r="F810" i="2"/>
  <c r="F152" i="2"/>
  <c r="F792" i="2"/>
  <c r="F403" i="2"/>
  <c r="F813" i="2"/>
  <c r="F643" i="2"/>
  <c r="F588" i="2"/>
  <c r="F243" i="2"/>
  <c r="F654" i="2"/>
  <c r="F475" i="2"/>
  <c r="F380" i="2"/>
  <c r="F653" i="2"/>
  <c r="F353" i="2"/>
  <c r="F708" i="2"/>
  <c r="F603" i="2"/>
  <c r="F549" i="2"/>
  <c r="F574" i="2"/>
  <c r="F387" i="2"/>
  <c r="F94" i="2"/>
  <c r="F224" i="2"/>
  <c r="F639" i="2"/>
  <c r="F695" i="2"/>
  <c r="F689" i="2"/>
  <c r="F631" i="2"/>
  <c r="F527" i="2"/>
  <c r="F329" i="2"/>
  <c r="F507" i="2"/>
  <c r="F596" i="2"/>
  <c r="F414" i="2"/>
  <c r="F545" i="2"/>
  <c r="F451" i="2"/>
  <c r="F444" i="2"/>
  <c r="F678" i="2"/>
  <c r="F676" i="2"/>
  <c r="F193" i="2"/>
  <c r="F145" i="2"/>
  <c r="F321" i="2"/>
  <c r="F641" i="2"/>
  <c r="F779" i="2"/>
  <c r="F862" i="2"/>
  <c r="F388" i="2"/>
  <c r="F386" i="2"/>
  <c r="F415" i="2"/>
  <c r="F397" i="2"/>
  <c r="F673" i="2"/>
  <c r="F417" i="2"/>
  <c r="F412" i="2"/>
  <c r="F400" i="2"/>
  <c r="F614" i="2"/>
  <c r="F53" i="2"/>
  <c r="F891" i="2"/>
  <c r="F889" i="2"/>
  <c r="F559" i="2"/>
  <c r="F558" i="2"/>
  <c r="F260" i="2"/>
  <c r="F290" i="2"/>
  <c r="F520" i="2"/>
  <c r="F227" i="2"/>
  <c r="F378" i="2"/>
  <c r="F123" i="2"/>
  <c r="F581" i="2"/>
  <c r="F757" i="2"/>
  <c r="F179" i="2"/>
  <c r="F485" i="2"/>
  <c r="F138" i="2"/>
  <c r="F132" i="2"/>
  <c r="F125" i="2"/>
  <c r="F117" i="2"/>
  <c r="F104" i="2"/>
  <c r="F569" i="2"/>
  <c r="F772" i="2"/>
  <c r="F770" i="2"/>
  <c r="F761" i="2"/>
  <c r="F749" i="2"/>
  <c r="F41" i="2"/>
  <c r="F781" i="2"/>
  <c r="F36" i="2"/>
  <c r="F32" i="2"/>
  <c r="F19" i="2"/>
  <c r="F15" i="2"/>
  <c r="I9" i="5" l="1"/>
  <c r="N9" i="5" s="1"/>
  <c r="H18" i="5"/>
  <c r="H17" i="5"/>
  <c r="H8" i="5"/>
  <c r="H15" i="5"/>
  <c r="H9" i="5"/>
  <c r="H7" i="5"/>
  <c r="H4" i="5"/>
  <c r="H10" i="5"/>
  <c r="H14" i="5"/>
  <c r="H6" i="5"/>
  <c r="H16" i="5"/>
  <c r="H20" i="5"/>
  <c r="H13" i="5"/>
  <c r="H19" i="5"/>
  <c r="H11" i="5"/>
  <c r="H5" i="5"/>
  <c r="H12" i="5"/>
  <c r="H21" i="5"/>
  <c r="H3" i="5"/>
  <c r="H2" i="5"/>
  <c r="I19" i="5"/>
  <c r="N19" i="5" s="1"/>
  <c r="I5" i="5"/>
  <c r="K5" i="5" s="1"/>
  <c r="M5" i="5" s="1"/>
  <c r="I13" i="5"/>
  <c r="N13" i="5" s="1"/>
  <c r="I17" i="5"/>
  <c r="N17" i="5" s="1"/>
  <c r="I10" i="5"/>
  <c r="N10" i="5" s="1"/>
  <c r="I3" i="5"/>
  <c r="N3" i="5" s="1"/>
  <c r="I2" i="5"/>
  <c r="K2" i="5" s="1"/>
  <c r="M2" i="5" s="1"/>
  <c r="I12" i="5"/>
  <c r="N12" i="5" s="1"/>
  <c r="I11" i="5"/>
  <c r="K11" i="5" s="1"/>
  <c r="M11" i="5" s="1"/>
  <c r="I16" i="5"/>
  <c r="K16" i="5" s="1"/>
  <c r="M16" i="5" s="1"/>
  <c r="I15" i="5"/>
  <c r="I14" i="5"/>
  <c r="N14" i="5" s="1"/>
  <c r="I20" i="5"/>
  <c r="I4" i="5"/>
  <c r="I7" i="5"/>
  <c r="I8" i="5"/>
  <c r="I18" i="5"/>
  <c r="I21" i="5"/>
  <c r="I6" i="5"/>
  <c r="K19" i="5" l="1"/>
  <c r="M19" i="5" s="1"/>
  <c r="O19" i="5" s="1"/>
  <c r="K9" i="5"/>
  <c r="M9" i="5" s="1"/>
  <c r="O9" i="5" s="1"/>
  <c r="N5" i="5"/>
  <c r="O5" i="5" s="1"/>
  <c r="K3" i="5"/>
  <c r="K12" i="5"/>
  <c r="M12" i="5" s="1"/>
  <c r="O12" i="5" s="1"/>
  <c r="K13" i="5"/>
  <c r="M13" i="5" s="1"/>
  <c r="O13" i="5" s="1"/>
  <c r="K17" i="5"/>
  <c r="N11" i="5"/>
  <c r="O11" i="5" s="1"/>
  <c r="K10" i="5"/>
  <c r="N2" i="5"/>
  <c r="O2" i="5" s="1"/>
  <c r="N16" i="5"/>
  <c r="O16" i="5" s="1"/>
  <c r="N20" i="5"/>
  <c r="K20" i="5"/>
  <c r="M20" i="5" s="1"/>
  <c r="K14" i="5"/>
  <c r="M14" i="5" s="1"/>
  <c r="O14" i="5" s="1"/>
  <c r="K15" i="5"/>
  <c r="M15" i="5" s="1"/>
  <c r="N15" i="5"/>
  <c r="K4" i="5"/>
  <c r="M4" i="5" s="1"/>
  <c r="N4" i="5"/>
  <c r="K6" i="5"/>
  <c r="M6" i="5" s="1"/>
  <c r="N6" i="5"/>
  <c r="K21" i="5"/>
  <c r="M21" i="5" s="1"/>
  <c r="N21" i="5"/>
  <c r="N18" i="5"/>
  <c r="K18" i="5"/>
  <c r="M18" i="5" s="1"/>
  <c r="K8" i="5"/>
  <c r="M8" i="5" s="1"/>
  <c r="N8" i="5"/>
  <c r="N7" i="5"/>
  <c r="K7" i="5"/>
  <c r="M7" i="5" s="1"/>
  <c r="N22" i="5" l="1"/>
  <c r="K22" i="5"/>
  <c r="M3" i="5"/>
  <c r="M17" i="5"/>
  <c r="M10" i="5"/>
  <c r="O10" i="5" s="1"/>
  <c r="O21" i="5"/>
  <c r="O15" i="5"/>
  <c r="O6" i="5"/>
  <c r="O20" i="5"/>
  <c r="O8" i="5"/>
  <c r="O4" i="5"/>
  <c r="O18" i="5"/>
  <c r="O7" i="5"/>
  <c r="O3" i="5" l="1"/>
  <c r="M22" i="5"/>
  <c r="O17" i="5"/>
  <c r="O22" i="5" l="1"/>
  <c r="O23" i="5"/>
</calcChain>
</file>

<file path=xl/sharedStrings.xml><?xml version="1.0" encoding="utf-8"?>
<sst xmlns="http://schemas.openxmlformats.org/spreadsheetml/2006/main" count="11552" uniqueCount="2014">
  <si>
    <t>Draft Order</t>
  </si>
  <si>
    <t>Team</t>
  </si>
  <si>
    <t>W</t>
  </si>
  <si>
    <t>L</t>
  </si>
  <si>
    <t>Winning%</t>
  </si>
  <si>
    <t>Cut to No.</t>
  </si>
  <si>
    <t>Mandatory Cuts</t>
  </si>
  <si>
    <t>Additional Cuts</t>
  </si>
  <si>
    <t>Draft to No.</t>
  </si>
  <si>
    <t>No of Rds.</t>
  </si>
  <si>
    <t>Notes</t>
  </si>
  <si>
    <t>Cincinnati Reds</t>
  </si>
  <si>
    <t>Los Angeles Dodgers</t>
  </si>
  <si>
    <t>Philadelphia Phillies</t>
  </si>
  <si>
    <t>St. Louis Cardinals</t>
  </si>
  <si>
    <t>Chicago White Sox</t>
  </si>
  <si>
    <t>New York Yankees</t>
  </si>
  <si>
    <t>San Francisco Giants</t>
  </si>
  <si>
    <t>Washington Nationals</t>
  </si>
  <si>
    <t>Boston Red Sox</t>
  </si>
  <si>
    <t>Chicago Cubs</t>
  </si>
  <si>
    <t>Kansas City Royals</t>
  </si>
  <si>
    <t>San Diego Padres</t>
  </si>
  <si>
    <t>Baltimore Orioles</t>
  </si>
  <si>
    <t>Atlanta Braves</t>
  </si>
  <si>
    <t>Losing %</t>
  </si>
  <si>
    <t>CHAD</t>
  </si>
  <si>
    <t>ATN</t>
  </si>
  <si>
    <t>BRETT</t>
  </si>
  <si>
    <t>TYLER</t>
  </si>
  <si>
    <t>MATT</t>
  </si>
  <si>
    <t>GRIFFIN</t>
  </si>
  <si>
    <t>A.J.</t>
  </si>
  <si>
    <t>MCCULLERS</t>
  </si>
  <si>
    <t>LANCE</t>
  </si>
  <si>
    <t>JAKE</t>
  </si>
  <si>
    <t>TANNER</t>
  </si>
  <si>
    <t>ROBLES</t>
  </si>
  <si>
    <t>ROSS</t>
  </si>
  <si>
    <t>JOE</t>
  </si>
  <si>
    <t>RYU</t>
  </si>
  <si>
    <t>HYUN-JIN</t>
  </si>
  <si>
    <t>TONY</t>
  </si>
  <si>
    <t>VELASQUEZ</t>
  </si>
  <si>
    <t>LOGAN</t>
  </si>
  <si>
    <t>J.P.</t>
  </si>
  <si>
    <t>AVILA</t>
  </si>
  <si>
    <t>ALEX</t>
  </si>
  <si>
    <t>RIVERA</t>
  </si>
  <si>
    <t>CABRERA</t>
  </si>
  <si>
    <t>DANNY</t>
  </si>
  <si>
    <t>MACHADO</t>
  </si>
  <si>
    <t>MANNY</t>
  </si>
  <si>
    <t>EDUARDO</t>
  </si>
  <si>
    <t>TURNER</t>
  </si>
  <si>
    <t>JUSTIN</t>
  </si>
  <si>
    <t>HERNANDEZ</t>
  </si>
  <si>
    <t>JONES</t>
  </si>
  <si>
    <t>ADAM</t>
  </si>
  <si>
    <t>MARTE</t>
  </si>
  <si>
    <t>STARLING</t>
  </si>
  <si>
    <t>JOSH</t>
  </si>
  <si>
    <t>TROUT</t>
  </si>
  <si>
    <t>MIKE</t>
  </si>
  <si>
    <t>ARROYO</t>
  </si>
  <si>
    <t>BAA</t>
  </si>
  <si>
    <t>CHAPMAN</t>
  </si>
  <si>
    <t>AROLDIS</t>
  </si>
  <si>
    <t>JON</t>
  </si>
  <si>
    <t>DREW</t>
  </si>
  <si>
    <t>KEVIN</t>
  </si>
  <si>
    <t>SCHERZER</t>
  </si>
  <si>
    <t>MAX</t>
  </si>
  <si>
    <t>STEPHEN</t>
  </si>
  <si>
    <t>PEDRO</t>
  </si>
  <si>
    <t>CALEB</t>
  </si>
  <si>
    <t>MARTIN</t>
  </si>
  <si>
    <t>MCCANN</t>
  </si>
  <si>
    <t>BRIAN</t>
  </si>
  <si>
    <t>ARENADO</t>
  </si>
  <si>
    <t>NOLAN</t>
  </si>
  <si>
    <t>TIM</t>
  </si>
  <si>
    <t>CHRIS</t>
  </si>
  <si>
    <t>GOLDSCHMIDT</t>
  </si>
  <si>
    <t>PAUL</t>
  </si>
  <si>
    <t>PHILLIPS</t>
  </si>
  <si>
    <t>BRANDON</t>
  </si>
  <si>
    <t>WRIGHT</t>
  </si>
  <si>
    <t>DAVID</t>
  </si>
  <si>
    <t>ANTHONY</t>
  </si>
  <si>
    <t>KEMP</t>
  </si>
  <si>
    <t>PARKER</t>
  </si>
  <si>
    <t>LUIS</t>
  </si>
  <si>
    <t>BOA</t>
  </si>
  <si>
    <t>BAILEY</t>
  </si>
  <si>
    <t>CUETO</t>
  </si>
  <si>
    <t>JOHNNY</t>
  </si>
  <si>
    <t>ELIAS</t>
  </si>
  <si>
    <t>HENDRIKS</t>
  </si>
  <si>
    <t>LIAM</t>
  </si>
  <si>
    <t>IGLESIAS</t>
  </si>
  <si>
    <t>RAISEL</t>
  </si>
  <si>
    <t>GEORGE</t>
  </si>
  <si>
    <t>LEWIS</t>
  </si>
  <si>
    <t>KRIS</t>
  </si>
  <si>
    <t>RODRIGUEZ</t>
  </si>
  <si>
    <t>WAINWRIGHT</t>
  </si>
  <si>
    <t>CASTRO</t>
  </si>
  <si>
    <t>JASON</t>
  </si>
  <si>
    <t>CHIRINOS</t>
  </si>
  <si>
    <t>ROBINSON</t>
  </si>
  <si>
    <t>D'ARNAUD</t>
  </si>
  <si>
    <t>TRAVIS</t>
  </si>
  <si>
    <t>ALCANTARA</t>
  </si>
  <si>
    <t>CANO</t>
  </si>
  <si>
    <t>GONZALEZ</t>
  </si>
  <si>
    <t>ADRIAN</t>
  </si>
  <si>
    <t>PHIL</t>
  </si>
  <si>
    <t>JOSE</t>
  </si>
  <si>
    <t>RYAN</t>
  </si>
  <si>
    <t>ALMONTE</t>
  </si>
  <si>
    <t>ABRAHAM</t>
  </si>
  <si>
    <t>BLACKMON</t>
  </si>
  <si>
    <t>CHARLIE</t>
  </si>
  <si>
    <t>CARLOS</t>
  </si>
  <si>
    <t>HAMILTON</t>
  </si>
  <si>
    <t>BILLY</t>
  </si>
  <si>
    <t>SPRINGER</t>
  </si>
  <si>
    <t>ALVAREZ</t>
  </si>
  <si>
    <t>CHA</t>
  </si>
  <si>
    <t>CLAY</t>
  </si>
  <si>
    <t>JESSE</t>
  </si>
  <si>
    <t>JACKSON</t>
  </si>
  <si>
    <t>EDWIN</t>
  </si>
  <si>
    <t>SCOTT</t>
  </si>
  <si>
    <t>MAY</t>
  </si>
  <si>
    <t>TREVOR</t>
  </si>
  <si>
    <t>QUINTANA</t>
  </si>
  <si>
    <t>ROBERTSON</t>
  </si>
  <si>
    <t>FERNANDO</t>
  </si>
  <si>
    <t>SMITH</t>
  </si>
  <si>
    <t>STROMAN</t>
  </si>
  <si>
    <t>MARCUS</t>
  </si>
  <si>
    <t>NICK</t>
  </si>
  <si>
    <t>RUIZ</t>
  </si>
  <si>
    <t>IAN</t>
  </si>
  <si>
    <t>TOMMY</t>
  </si>
  <si>
    <t>MILLER</t>
  </si>
  <si>
    <t>BRAD</t>
  </si>
  <si>
    <t>VOTTO</t>
  </si>
  <si>
    <t>JOEY</t>
  </si>
  <si>
    <t>BRANTLEY</t>
  </si>
  <si>
    <t>MICHAEL</t>
  </si>
  <si>
    <t>CONFORTO</t>
  </si>
  <si>
    <t>GROSSMAN</t>
  </si>
  <si>
    <t>ROBBIE</t>
  </si>
  <si>
    <t>BEN</t>
  </si>
  <si>
    <t>THOMPSON</t>
  </si>
  <si>
    <t>CHN</t>
  </si>
  <si>
    <t>SEAN</t>
  </si>
  <si>
    <t>GREG</t>
  </si>
  <si>
    <t>LOWE</t>
  </si>
  <si>
    <t>MARK</t>
  </si>
  <si>
    <t>MORTON</t>
  </si>
  <si>
    <t>PERALTA</t>
  </si>
  <si>
    <t>RAMOS</t>
  </si>
  <si>
    <t>SALE</t>
  </si>
  <si>
    <t>DAN</t>
  </si>
  <si>
    <t>GRANDAL</t>
  </si>
  <si>
    <t>YASMANI</t>
  </si>
  <si>
    <t>MIGUEL</t>
  </si>
  <si>
    <t>FLORES</t>
  </si>
  <si>
    <t>WILMER</t>
  </si>
  <si>
    <t>FRANCO</t>
  </si>
  <si>
    <t>MAIKEL</t>
  </si>
  <si>
    <t>GORDON</t>
  </si>
  <si>
    <t>JAMES</t>
  </si>
  <si>
    <t>ODOR</t>
  </si>
  <si>
    <t>ROUGNED</t>
  </si>
  <si>
    <t>JACKIE</t>
  </si>
  <si>
    <t>MARISNICK</t>
  </si>
  <si>
    <t>CAMERON</t>
  </si>
  <si>
    <t>PHAM</t>
  </si>
  <si>
    <t>STANTON</t>
  </si>
  <si>
    <t>GIANCARLO</t>
  </si>
  <si>
    <t>ALEC</t>
  </si>
  <si>
    <t>CIN</t>
  </si>
  <si>
    <t>JORGE</t>
  </si>
  <si>
    <t>JOHN</t>
  </si>
  <si>
    <t>WADE</t>
  </si>
  <si>
    <t>PEREZ</t>
  </si>
  <si>
    <t>RAY</t>
  </si>
  <si>
    <t>RODON</t>
  </si>
  <si>
    <t>SANTIAGO</t>
  </si>
  <si>
    <t>HECTOR</t>
  </si>
  <si>
    <t>WACHA</t>
  </si>
  <si>
    <t>ABREU</t>
  </si>
  <si>
    <t>CORREA</t>
  </si>
  <si>
    <t>DEREK</t>
  </si>
  <si>
    <t>ENRIQUE</t>
  </si>
  <si>
    <t>BROCK</t>
  </si>
  <si>
    <t>DICKERSON</t>
  </si>
  <si>
    <t>COREY</t>
  </si>
  <si>
    <t>JANKOWSKI</t>
  </si>
  <si>
    <t>PILLAR</t>
  </si>
  <si>
    <t>ROSARIO</t>
  </si>
  <si>
    <t>EDDIE</t>
  </si>
  <si>
    <t>ALLEN</t>
  </si>
  <si>
    <t>CODY</t>
  </si>
  <si>
    <t>BOXBERGER</t>
  </si>
  <si>
    <t>ZACH</t>
  </si>
  <si>
    <t>DEGROM</t>
  </si>
  <si>
    <t>JACOB</t>
  </si>
  <si>
    <t>EOVALDI</t>
  </si>
  <si>
    <t>NATHAN</t>
  </si>
  <si>
    <t>ESTRADA</t>
  </si>
  <si>
    <t>MARCO</t>
  </si>
  <si>
    <t>GAUSMAN</t>
  </si>
  <si>
    <t>GIBSON</t>
  </si>
  <si>
    <t>KYLE</t>
  </si>
  <si>
    <t>GREENE</t>
  </si>
  <si>
    <t>SHANE</t>
  </si>
  <si>
    <t>JEREMY</t>
  </si>
  <si>
    <t>JEFF</t>
  </si>
  <si>
    <t>JULIO</t>
  </si>
  <si>
    <t>CHRISTIAN</t>
  </si>
  <si>
    <t>HOSMER</t>
  </si>
  <si>
    <t>ERIC</t>
  </si>
  <si>
    <t>LEMAHIEU</t>
  </si>
  <si>
    <t>D.J.</t>
  </si>
  <si>
    <t>RAMIREZ</t>
  </si>
  <si>
    <t>SEAGER</t>
  </si>
  <si>
    <t>SEGURA</t>
  </si>
  <si>
    <t>JEAN</t>
  </si>
  <si>
    <t>HICKS</t>
  </si>
  <si>
    <t>AARON</t>
  </si>
  <si>
    <t>DEA</t>
  </si>
  <si>
    <t>BAEZ</t>
  </si>
  <si>
    <t>BRADLEY</t>
  </si>
  <si>
    <t>GRAVEMAN</t>
  </si>
  <si>
    <t>KENDALL</t>
  </si>
  <si>
    <t>HARRIS</t>
  </si>
  <si>
    <t>WILL</t>
  </si>
  <si>
    <t>HUGHES</t>
  </si>
  <si>
    <t>JARED</t>
  </si>
  <si>
    <t>BRYAN</t>
  </si>
  <si>
    <t>OLIVER</t>
  </si>
  <si>
    <t>SEVERINO</t>
  </si>
  <si>
    <t>SHAWN</t>
  </si>
  <si>
    <t>VERLANDER</t>
  </si>
  <si>
    <t>WILSON</t>
  </si>
  <si>
    <t>WOOD</t>
  </si>
  <si>
    <t>BARNHART</t>
  </si>
  <si>
    <t>TUCKER</t>
  </si>
  <si>
    <t>MALDONADO</t>
  </si>
  <si>
    <t>MURPHY</t>
  </si>
  <si>
    <t>ERICK</t>
  </si>
  <si>
    <t>BRYANT</t>
  </si>
  <si>
    <t>DUFFY</t>
  </si>
  <si>
    <t>SCHOOP</t>
  </si>
  <si>
    <t>JONATHAN</t>
  </si>
  <si>
    <t>VILLAR</t>
  </si>
  <si>
    <t>MYERS</t>
  </si>
  <si>
    <t>WIL</t>
  </si>
  <si>
    <t>DANIEL</t>
  </si>
  <si>
    <t>KCA</t>
  </si>
  <si>
    <t>LUKE</t>
  </si>
  <si>
    <t>KIMBREL</t>
  </si>
  <si>
    <t>CRAIG</t>
  </si>
  <si>
    <t>LYNN</t>
  </si>
  <si>
    <t>YOUNG</t>
  </si>
  <si>
    <t>MARTINEZ</t>
  </si>
  <si>
    <t>VICTOR</t>
  </si>
  <si>
    <t>JESUS</t>
  </si>
  <si>
    <t>ALONSO</t>
  </si>
  <si>
    <t>DONALDSON</t>
  </si>
  <si>
    <t>ESCOBAR</t>
  </si>
  <si>
    <t>JOHNSON</t>
  </si>
  <si>
    <t>JIMMY</t>
  </si>
  <si>
    <t>CHASE</t>
  </si>
  <si>
    <t>SANTANA</t>
  </si>
  <si>
    <t>DOMINGO</t>
  </si>
  <si>
    <t>FARMER</t>
  </si>
  <si>
    <t>BUCK</t>
  </si>
  <si>
    <t>FELIX</t>
  </si>
  <si>
    <t>KEUCHEL</t>
  </si>
  <si>
    <t>DALLAS</t>
  </si>
  <si>
    <t>TOM</t>
  </si>
  <si>
    <t>MORGAN</t>
  </si>
  <si>
    <t>SHREVE</t>
  </si>
  <si>
    <t>CHASEN</t>
  </si>
  <si>
    <t>CASTELLANOS</t>
  </si>
  <si>
    <t>CRAWFORD</t>
  </si>
  <si>
    <t>CRON</t>
  </si>
  <si>
    <t>C.J.</t>
  </si>
  <si>
    <t>ENCARNACION</t>
  </si>
  <si>
    <t>MUNCY</t>
  </si>
  <si>
    <t>ROGERS</t>
  </si>
  <si>
    <t>GOMES</t>
  </si>
  <si>
    <t>JUAN</t>
  </si>
  <si>
    <t>PAGAN</t>
  </si>
  <si>
    <t>SCHWARBER</t>
  </si>
  <si>
    <t>ANDERSON</t>
  </si>
  <si>
    <t>LAN</t>
  </si>
  <si>
    <t>COBB</t>
  </si>
  <si>
    <t>HENDRICKS</t>
  </si>
  <si>
    <t>HUDSON</t>
  </si>
  <si>
    <t>TAYLOR</t>
  </si>
  <si>
    <t>LYLES</t>
  </si>
  <si>
    <t>JORDAN</t>
  </si>
  <si>
    <t>MILEY</t>
  </si>
  <si>
    <t>MONTGOMERY</t>
  </si>
  <si>
    <t>WALKER</t>
  </si>
  <si>
    <t>TAIJUAN</t>
  </si>
  <si>
    <t>WHEELER</t>
  </si>
  <si>
    <t>ZACK</t>
  </si>
  <si>
    <t>CASALI</t>
  </si>
  <si>
    <t>CURT</t>
  </si>
  <si>
    <t>SALVADOR</t>
  </si>
  <si>
    <t>SUZUKI</t>
  </si>
  <si>
    <t>ADAMS</t>
  </si>
  <si>
    <t>HERRERA</t>
  </si>
  <si>
    <t>KETEL</t>
  </si>
  <si>
    <t>MOUSTAKAS</t>
  </si>
  <si>
    <t>DUSTIN</t>
  </si>
  <si>
    <t>PROFAR</t>
  </si>
  <si>
    <t>JURICKSON</t>
  </si>
  <si>
    <t>RIZZO</t>
  </si>
  <si>
    <t>ROJAS</t>
  </si>
  <si>
    <t>CALHOUN</t>
  </si>
  <si>
    <t>KOLE</t>
  </si>
  <si>
    <t>CASTILLO</t>
  </si>
  <si>
    <t>GARCIA</t>
  </si>
  <si>
    <t>AVISAIL</t>
  </si>
  <si>
    <t>AUSTIN</t>
  </si>
  <si>
    <t>BOYD</t>
  </si>
  <si>
    <t>CARRASCO</t>
  </si>
  <si>
    <t>CHAFIN</t>
  </si>
  <si>
    <t>ANDREW</t>
  </si>
  <si>
    <t>KEN</t>
  </si>
  <si>
    <t>HILL</t>
  </si>
  <si>
    <t>RICH</t>
  </si>
  <si>
    <t>KLUBER</t>
  </si>
  <si>
    <t>LOPEZ</t>
  </si>
  <si>
    <t>JAVIER</t>
  </si>
  <si>
    <t>CARSON</t>
  </si>
  <si>
    <t>FRANCISCO</t>
  </si>
  <si>
    <t>YAN</t>
  </si>
  <si>
    <t>DOZIER</t>
  </si>
  <si>
    <t>ALBERT</t>
  </si>
  <si>
    <t>TREA</t>
  </si>
  <si>
    <t>HARPER</t>
  </si>
  <si>
    <t>BRYCE</t>
  </si>
  <si>
    <t>POLANCO</t>
  </si>
  <si>
    <t>GREGORY</t>
  </si>
  <si>
    <t>NYA</t>
  </si>
  <si>
    <t>DAVIES</t>
  </si>
  <si>
    <t>SAM</t>
  </si>
  <si>
    <t>CASEY</t>
  </si>
  <si>
    <t>ERIK</t>
  </si>
  <si>
    <t>HAPP</t>
  </si>
  <si>
    <t>KELLY</t>
  </si>
  <si>
    <t>LINDOR</t>
  </si>
  <si>
    <t>MITCH</t>
  </si>
  <si>
    <t>REYNOLDS</t>
  </si>
  <si>
    <t>KIERMAIER</t>
  </si>
  <si>
    <t>HUNTER</t>
  </si>
  <si>
    <t>CAM</t>
  </si>
  <si>
    <t>DESCLAFANI</t>
  </si>
  <si>
    <t>HEANEY</t>
  </si>
  <si>
    <t>T.J.</t>
  </si>
  <si>
    <t>LORENZEN</t>
  </si>
  <si>
    <t>NOLA</t>
  </si>
  <si>
    <t>STEVEN</t>
  </si>
  <si>
    <t>MONTERO</t>
  </si>
  <si>
    <t>FREDDY</t>
  </si>
  <si>
    <t>LUCAS</t>
  </si>
  <si>
    <t>ORLANDO</t>
  </si>
  <si>
    <t>OZUNA</t>
  </si>
  <si>
    <t>MARCELL</t>
  </si>
  <si>
    <t>PEDERSON</t>
  </si>
  <si>
    <t>JOC</t>
  </si>
  <si>
    <t>MCHUGH</t>
  </si>
  <si>
    <t>COLLIN</t>
  </si>
  <si>
    <t>SYNDERGAARD</t>
  </si>
  <si>
    <t>NOAH</t>
  </si>
  <si>
    <t>TORRES</t>
  </si>
  <si>
    <t>EVAN</t>
  </si>
  <si>
    <t>GIMENEZ</t>
  </si>
  <si>
    <t>SANDY</t>
  </si>
  <si>
    <t>SOTO</t>
  </si>
  <si>
    <t>HARRISON</t>
  </si>
  <si>
    <t>DAVIS</t>
  </si>
  <si>
    <t>J.D.</t>
  </si>
  <si>
    <t>SETH</t>
  </si>
  <si>
    <t>YELICH</t>
  </si>
  <si>
    <t>PHN</t>
  </si>
  <si>
    <t>GRAY</t>
  </si>
  <si>
    <t>SONNY</t>
  </si>
  <si>
    <t>NELSON</t>
  </si>
  <si>
    <t>SANCHEZ</t>
  </si>
  <si>
    <t>WARREN</t>
  </si>
  <si>
    <t>MOLINA</t>
  </si>
  <si>
    <t>FRAZIER</t>
  </si>
  <si>
    <t>REFSNYDER</t>
  </si>
  <si>
    <t>ROB</t>
  </si>
  <si>
    <t>SANO</t>
  </si>
  <si>
    <t>VARGAS</t>
  </si>
  <si>
    <t>MCCUTCHEN</t>
  </si>
  <si>
    <t>SDN</t>
  </si>
  <si>
    <t>DIEKMAN</t>
  </si>
  <si>
    <t>GREINKE</t>
  </si>
  <si>
    <t>HARVEY</t>
  </si>
  <si>
    <t>KERSHAW</t>
  </si>
  <si>
    <t>CLAYTON</t>
  </si>
  <si>
    <t>STRICKLAND</t>
  </si>
  <si>
    <t>REALMUTO</t>
  </si>
  <si>
    <t>J.T.</t>
  </si>
  <si>
    <t>VAZQUEZ</t>
  </si>
  <si>
    <t>ALTUVE</t>
  </si>
  <si>
    <t>ANDRUS</t>
  </si>
  <si>
    <t>ELVIS</t>
  </si>
  <si>
    <t>DRURY</t>
  </si>
  <si>
    <t>GALLO</t>
  </si>
  <si>
    <t>COLE</t>
  </si>
  <si>
    <t>GERRIT</t>
  </si>
  <si>
    <t>SFN</t>
  </si>
  <si>
    <t>JAIME</t>
  </si>
  <si>
    <t>LEONE</t>
  </si>
  <si>
    <t>DOMINIC</t>
  </si>
  <si>
    <t>MATZ</t>
  </si>
  <si>
    <t>MOORE</t>
  </si>
  <si>
    <t>TREINEN</t>
  </si>
  <si>
    <t>BLAKE</t>
  </si>
  <si>
    <t>URENA</t>
  </si>
  <si>
    <t>DEVIN</t>
  </si>
  <si>
    <t>BELT</t>
  </si>
  <si>
    <t>LONGORIA</t>
  </si>
  <si>
    <t>SEMIEN</t>
  </si>
  <si>
    <t>CRUZ</t>
  </si>
  <si>
    <t>POLLOCK</t>
  </si>
  <si>
    <t>SOLER</t>
  </si>
  <si>
    <t>SLN</t>
  </si>
  <si>
    <t>BASSITT</t>
  </si>
  <si>
    <t>DARVISH</t>
  </si>
  <si>
    <t>YU</t>
  </si>
  <si>
    <t>GIO</t>
  </si>
  <si>
    <t>JANSEN</t>
  </si>
  <si>
    <t>KENLEY</t>
  </si>
  <si>
    <t>NATE</t>
  </si>
  <si>
    <t>RICHARDS</t>
  </si>
  <si>
    <t>GARRETT</t>
  </si>
  <si>
    <t>DUVALL</t>
  </si>
  <si>
    <t>FREEMAN</t>
  </si>
  <si>
    <t>FREDDIE</t>
  </si>
  <si>
    <t>RENDON</t>
  </si>
  <si>
    <t>WONG</t>
  </si>
  <si>
    <t>KOLTEN</t>
  </si>
  <si>
    <t>ARCIA</t>
  </si>
  <si>
    <t>HEYWARD</t>
  </si>
  <si>
    <t>WAN</t>
  </si>
  <si>
    <t>HAND</t>
  </si>
  <si>
    <t>JIMENEZ</t>
  </si>
  <si>
    <t>COLIN</t>
  </si>
  <si>
    <t>ZUNINO</t>
  </si>
  <si>
    <t>AHMED</t>
  </si>
  <si>
    <t>BOGAERTS</t>
  </si>
  <si>
    <t>XANDER</t>
  </si>
  <si>
    <t>CARPENTER</t>
  </si>
  <si>
    <t>PETERSON</t>
  </si>
  <si>
    <t>JACE</t>
  </si>
  <si>
    <t>SHAW</t>
  </si>
  <si>
    <t>SUAREZ</t>
  </si>
  <si>
    <t>EUGENIO</t>
  </si>
  <si>
    <t>TOMAS</t>
  </si>
  <si>
    <t>BETTS</t>
  </si>
  <si>
    <t>MOOKIE</t>
  </si>
  <si>
    <t>BUXTON</t>
  </si>
  <si>
    <t>BYRON</t>
  </si>
  <si>
    <t>CANHA</t>
  </si>
  <si>
    <t>GRICHUK</t>
  </si>
  <si>
    <t>LAST NAME</t>
  </si>
  <si>
    <t>FIRST NAME</t>
  </si>
  <si>
    <t>TEAM</t>
  </si>
  <si>
    <t>BIRTHDATE</t>
  </si>
  <si>
    <t>AGE</t>
  </si>
  <si>
    <t>No.</t>
  </si>
  <si>
    <t>POS</t>
  </si>
  <si>
    <t>P</t>
  </si>
  <si>
    <t>C</t>
  </si>
  <si>
    <t>IF</t>
  </si>
  <si>
    <t>OF</t>
  </si>
  <si>
    <t>Y</t>
  </si>
  <si>
    <t>N</t>
  </si>
  <si>
    <t>BARNES</t>
  </si>
  <si>
    <t>BELL</t>
  </si>
  <si>
    <t>BENINTENDI</t>
  </si>
  <si>
    <t>BERRIOS</t>
  </si>
  <si>
    <t>BLEIER</t>
  </si>
  <si>
    <t>RICHARD</t>
  </si>
  <si>
    <t>BREGMAN</t>
  </si>
  <si>
    <t>DYLAN</t>
  </si>
  <si>
    <t>RAMON</t>
  </si>
  <si>
    <t>CESSA</t>
  </si>
  <si>
    <t>CHOI</t>
  </si>
  <si>
    <t>JI-MAN</t>
  </si>
  <si>
    <t>CLEVINGER</t>
  </si>
  <si>
    <t>CONTRERAS</t>
  </si>
  <si>
    <t>WILLSON</t>
  </si>
  <si>
    <t>DEAN</t>
  </si>
  <si>
    <t>DIAZ</t>
  </si>
  <si>
    <t>ALEDMYS</t>
  </si>
  <si>
    <t>DOMINGUEZ</t>
  </si>
  <si>
    <t>EFLIN</t>
  </si>
  <si>
    <t>ESTEVEZ</t>
  </si>
  <si>
    <t>FULMER</t>
  </si>
  <si>
    <t>GLASNOW</t>
  </si>
  <si>
    <t>ROBERT</t>
  </si>
  <si>
    <t>GURRIEL</t>
  </si>
  <si>
    <t>HANIGER</t>
  </si>
  <si>
    <t>TEOSCAR</t>
  </si>
  <si>
    <t>HOFFMAN</t>
  </si>
  <si>
    <t>JUDGE</t>
  </si>
  <si>
    <t>TY</t>
  </si>
  <si>
    <t>KEPLER</t>
  </si>
  <si>
    <t>KUHL</t>
  </si>
  <si>
    <t>REYNALDO</t>
  </si>
  <si>
    <t>LUGO</t>
  </si>
  <si>
    <t>MAEDA</t>
  </si>
  <si>
    <t>KENTA</t>
  </si>
  <si>
    <t>MANAEA</t>
  </si>
  <si>
    <t>MARGOT</t>
  </si>
  <si>
    <t>MANUEL</t>
  </si>
  <si>
    <t>MERRIFIELD</t>
  </si>
  <si>
    <t>WHIT</t>
  </si>
  <si>
    <t>MUSGROVE</t>
  </si>
  <si>
    <t>NARVAEZ</t>
  </si>
  <si>
    <t>OMAR</t>
  </si>
  <si>
    <t>NIMMO</t>
  </si>
  <si>
    <t>ORTEGA</t>
  </si>
  <si>
    <t>RAFAEL</t>
  </si>
  <si>
    <t>DILLON</t>
  </si>
  <si>
    <t>PERAZA</t>
  </si>
  <si>
    <t>PERDOMO</t>
  </si>
  <si>
    <t>QUINN</t>
  </si>
  <si>
    <t>RENFROE</t>
  </si>
  <si>
    <t>REYES</t>
  </si>
  <si>
    <t>GARY</t>
  </si>
  <si>
    <t>SNELL</t>
  </si>
  <si>
    <t>STEPHENSON</t>
  </si>
  <si>
    <t>STEWART</t>
  </si>
  <si>
    <t>STORY</t>
  </si>
  <si>
    <t>STRAHM</t>
  </si>
  <si>
    <t>STRIPLING</t>
  </si>
  <si>
    <t>SWANSON</t>
  </si>
  <si>
    <t>DANSBY</t>
  </si>
  <si>
    <t>TAILLON</t>
  </si>
  <si>
    <t>JAMESON</t>
  </si>
  <si>
    <t>RONALD</t>
  </si>
  <si>
    <t>URIAS</t>
  </si>
  <si>
    <t>WEAVER</t>
  </si>
  <si>
    <t>WENDLE</t>
  </si>
  <si>
    <t>WHITE</t>
  </si>
  <si>
    <t>WITTGREN</t>
  </si>
  <si>
    <t>ZDRAFT</t>
  </si>
  <si>
    <t>FLAHERTY</t>
  </si>
  <si>
    <t>GAVIN</t>
  </si>
  <si>
    <t>NERIS</t>
  </si>
  <si>
    <t>OTTAVINO</t>
  </si>
  <si>
    <t>BOBBY</t>
  </si>
  <si>
    <t>PENA</t>
  </si>
  <si>
    <t>WANDY</t>
  </si>
  <si>
    <t>WILLIAMS</t>
  </si>
  <si>
    <t>KIRBY</t>
  </si>
  <si>
    <t>Undrafted</t>
  </si>
  <si>
    <t>ADAMES</t>
  </si>
  <si>
    <t>CLINT</t>
  </si>
  <si>
    <t>EMILIO</t>
  </si>
  <si>
    <t>CHAVEZ</t>
  </si>
  <si>
    <t>CORBIN</t>
  </si>
  <si>
    <t>PATRICK</t>
  </si>
  <si>
    <t>HEDGES</t>
  </si>
  <si>
    <t>LOUP</t>
  </si>
  <si>
    <t>MCFARLAND</t>
  </si>
  <si>
    <t>PRESSLY</t>
  </si>
  <si>
    <t>ERASMO</t>
  </si>
  <si>
    <t>SANDOVAL</t>
  </si>
  <si>
    <t>PABLO</t>
  </si>
  <si>
    <t>URSHELA</t>
  </si>
  <si>
    <t>GIOVANNY</t>
  </si>
  <si>
    <t>Source</t>
  </si>
  <si>
    <t>JBW Team</t>
  </si>
  <si>
    <t>Stadium</t>
  </si>
  <si>
    <t>Orioles</t>
  </si>
  <si>
    <t>Red Sox</t>
  </si>
  <si>
    <t>Texas</t>
  </si>
  <si>
    <t>White Sox</t>
  </si>
  <si>
    <t>Cubs</t>
  </si>
  <si>
    <t>Reds</t>
  </si>
  <si>
    <t>Cincinnati</t>
  </si>
  <si>
    <t>Cleveland</t>
  </si>
  <si>
    <t>Detroit</t>
  </si>
  <si>
    <t>Royals</t>
  </si>
  <si>
    <t>Colorado</t>
  </si>
  <si>
    <t>Toronto</t>
  </si>
  <si>
    <t>Dodgers</t>
  </si>
  <si>
    <t>Miami</t>
  </si>
  <si>
    <t>Minnesota</t>
  </si>
  <si>
    <t>Yankees</t>
  </si>
  <si>
    <t>Milwaukee</t>
  </si>
  <si>
    <t>Phillies</t>
  </si>
  <si>
    <t>Philadelphia</t>
  </si>
  <si>
    <t>Braves</t>
  </si>
  <si>
    <t>Houston</t>
  </si>
  <si>
    <t>Padres</t>
  </si>
  <si>
    <t>Washington</t>
  </si>
  <si>
    <t>Giants</t>
  </si>
  <si>
    <t>Kansas City</t>
  </si>
  <si>
    <t>Cardinals</t>
  </si>
  <si>
    <t>St. Louis</t>
  </si>
  <si>
    <t>Nationals</t>
  </si>
  <si>
    <t>Seattle</t>
  </si>
  <si>
    <t>Year</t>
  </si>
  <si>
    <t>SL</t>
  </si>
  <si>
    <t>SR</t>
  </si>
  <si>
    <t>HRL</t>
  </si>
  <si>
    <t>HRR</t>
  </si>
  <si>
    <t>Arizona</t>
  </si>
  <si>
    <t>Atlanta</t>
  </si>
  <si>
    <t>Baltimore</t>
  </si>
  <si>
    <t>Boston</t>
  </si>
  <si>
    <t>Chicago AL</t>
  </si>
  <si>
    <t>Chicago NL</t>
  </si>
  <si>
    <t>Los Angeles AL</t>
  </si>
  <si>
    <t>Los Angeles NL</t>
  </si>
  <si>
    <t>New York AL</t>
  </si>
  <si>
    <t>New York NL</t>
  </si>
  <si>
    <t>Oakland</t>
  </si>
  <si>
    <t>Pittsburgh</t>
  </si>
  <si>
    <t>San Diego</t>
  </si>
  <si>
    <t>San Francisco</t>
  </si>
  <si>
    <t>Tampa Bay</t>
  </si>
  <si>
    <t>AGUILAR</t>
  </si>
  <si>
    <t>ALBIES</t>
  </si>
  <si>
    <t>ALEXANDER</t>
  </si>
  <si>
    <t>ALVARADO</t>
  </si>
  <si>
    <t>ARMSTRONG</t>
  </si>
  <si>
    <t>BADER</t>
  </si>
  <si>
    <t>BANDA</t>
  </si>
  <si>
    <t>BELLINGER</t>
  </si>
  <si>
    <t>CANDELARIO</t>
  </si>
  <si>
    <t>CARATINI</t>
  </si>
  <si>
    <t>CORDERO</t>
  </si>
  <si>
    <t>DAVIDSON</t>
  </si>
  <si>
    <t>DEJONG</t>
  </si>
  <si>
    <t>DEVERS</t>
  </si>
  <si>
    <t>FREELAND</t>
  </si>
  <si>
    <t>FRIED</t>
  </si>
  <si>
    <t>GAMEL</t>
  </si>
  <si>
    <t>GIOLITO</t>
  </si>
  <si>
    <t>GONZALES</t>
  </si>
  <si>
    <t>HADER</t>
  </si>
  <si>
    <t>HAYS</t>
  </si>
  <si>
    <t>HOSKINS</t>
  </si>
  <si>
    <t>JUNIS</t>
  </si>
  <si>
    <t>LAMET</t>
  </si>
  <si>
    <t>LUPLOW</t>
  </si>
  <si>
    <t>MANCINI</t>
  </si>
  <si>
    <t>MARQUEZ</t>
  </si>
  <si>
    <t>MATON</t>
  </si>
  <si>
    <t>MEJIA</t>
  </si>
  <si>
    <t>MONCADA</t>
  </si>
  <si>
    <t>MONTAS</t>
  </si>
  <si>
    <t>OLSON</t>
  </si>
  <si>
    <t>PIVETTA</t>
  </si>
  <si>
    <t>ROMANO</t>
  </si>
  <si>
    <t>SIMS</t>
  </si>
  <si>
    <t>SLATER</t>
  </si>
  <si>
    <t>STRATTON</t>
  </si>
  <si>
    <t>SUTER</t>
  </si>
  <si>
    <t>TAPIA</t>
  </si>
  <si>
    <t>TORRENS</t>
  </si>
  <si>
    <t>VALDEZ</t>
  </si>
  <si>
    <t>VELAZQUEZ</t>
  </si>
  <si>
    <t>VOIT</t>
  </si>
  <si>
    <t>WINKER</t>
  </si>
  <si>
    <t>WOODRUFF</t>
  </si>
  <si>
    <t>ZIMMER</t>
  </si>
  <si>
    <t>OZZIE</t>
  </si>
  <si>
    <t>JOHAN</t>
  </si>
  <si>
    <t>JEIMER</t>
  </si>
  <si>
    <t>FRANCHY</t>
  </si>
  <si>
    <t>NICKY</t>
  </si>
  <si>
    <t>YANDY</t>
  </si>
  <si>
    <t>WILLY</t>
  </si>
  <si>
    <t>AMIR</t>
  </si>
  <si>
    <t>RANDAL</t>
  </si>
  <si>
    <t>RHYS</t>
  </si>
  <si>
    <t>JAKOB</t>
  </si>
  <si>
    <t>DINELSON</t>
  </si>
  <si>
    <t>TREY</t>
  </si>
  <si>
    <t>GERMAN</t>
  </si>
  <si>
    <t>YOAN</t>
  </si>
  <si>
    <t>FRANKIE</t>
  </si>
  <si>
    <t>AMED</t>
  </si>
  <si>
    <t>BRENT</t>
  </si>
  <si>
    <t>RAIMEL</t>
  </si>
  <si>
    <t>VINCE</t>
  </si>
  <si>
    <t>Detroit Tigers</t>
  </si>
  <si>
    <t>Tigers</t>
  </si>
  <si>
    <t>ANDUJAR</t>
  </si>
  <si>
    <t>BARRIA</t>
  </si>
  <si>
    <t>BAUERS</t>
  </si>
  <si>
    <t>BEEKS</t>
  </si>
  <si>
    <t>JALEN</t>
  </si>
  <si>
    <t>BIEBER</t>
  </si>
  <si>
    <t>BORUCKI</t>
  </si>
  <si>
    <t>BOTE</t>
  </si>
  <si>
    <t>BRASIER</t>
  </si>
  <si>
    <t>BUEHLER</t>
  </si>
  <si>
    <t>BUMMER</t>
  </si>
  <si>
    <t>BURNES</t>
  </si>
  <si>
    <t>WILLIE</t>
  </si>
  <si>
    <t>CAVE</t>
  </si>
  <si>
    <t>YONNY</t>
  </si>
  <si>
    <t>CIMBER</t>
  </si>
  <si>
    <t>SERANTHONY</t>
  </si>
  <si>
    <t>FEDDE</t>
  </si>
  <si>
    <t>FERGUSON</t>
  </si>
  <si>
    <t>JACK</t>
  </si>
  <si>
    <t>FLETCHER</t>
  </si>
  <si>
    <t>FLORO</t>
  </si>
  <si>
    <t>FRY</t>
  </si>
  <si>
    <t>GALLAGHER</t>
  </si>
  <si>
    <t>ISAAC</t>
  </si>
  <si>
    <t>GARVER</t>
  </si>
  <si>
    <t>GOMBER</t>
  </si>
  <si>
    <t>GRAYSON</t>
  </si>
  <si>
    <t>GUERRERO</t>
  </si>
  <si>
    <t>GUILLORME</t>
  </si>
  <si>
    <t>LOURDES</t>
  </si>
  <si>
    <t>HIGASHIOKA</t>
  </si>
  <si>
    <t>HOLMES</t>
  </si>
  <si>
    <t>DAKOTA</t>
  </si>
  <si>
    <t>PIERCE</t>
  </si>
  <si>
    <t>KELLER</t>
  </si>
  <si>
    <t>KIEBOOM</t>
  </si>
  <si>
    <t>SPENCER</t>
  </si>
  <si>
    <t>KINER-FALEFA</t>
  </si>
  <si>
    <t>ISIAH</t>
  </si>
  <si>
    <t>KITTREDGE</t>
  </si>
  <si>
    <t>PETE</t>
  </si>
  <si>
    <t>LAUER</t>
  </si>
  <si>
    <t>LAUREANO</t>
  </si>
  <si>
    <t>LOAISIGA</t>
  </si>
  <si>
    <t>LUCCHESI</t>
  </si>
  <si>
    <t>MAHLE</t>
  </si>
  <si>
    <t>MAYERS</t>
  </si>
  <si>
    <t>MAYZA</t>
  </si>
  <si>
    <t>MCGUIRE</t>
  </si>
  <si>
    <t>MCKINNEY</t>
  </si>
  <si>
    <t>MCMAHON</t>
  </si>
  <si>
    <t>MCNEIL</t>
  </si>
  <si>
    <t>MEADOWS</t>
  </si>
  <si>
    <t>MIKOLAS</t>
  </si>
  <si>
    <t>MILES</t>
  </si>
  <si>
    <t>MINTER</t>
  </si>
  <si>
    <t>MORAN</t>
  </si>
  <si>
    <t>MULLINS</t>
  </si>
  <si>
    <t>CEDRIC</t>
  </si>
  <si>
    <t>MUNOZ</t>
  </si>
  <si>
    <t>NEWMAN</t>
  </si>
  <si>
    <t>NIDO</t>
  </si>
  <si>
    <t>O'HEARN</t>
  </si>
  <si>
    <t>OHTANI</t>
  </si>
  <si>
    <t>SHOHEI</t>
  </si>
  <si>
    <t>O'NEILL</t>
  </si>
  <si>
    <t>THOMAS</t>
  </si>
  <si>
    <t>RANDY</t>
  </si>
  <si>
    <t>SANTANDER</t>
  </si>
  <si>
    <t>SOROKA</t>
  </si>
  <si>
    <t>SPRINGS</t>
  </si>
  <si>
    <t>JEFFREY</t>
  </si>
  <si>
    <t>STANEK</t>
  </si>
  <si>
    <t>RYNE</t>
  </si>
  <si>
    <t>WANDER</t>
  </si>
  <si>
    <t>TELLEZ</t>
  </si>
  <si>
    <t>ROWDY</t>
  </si>
  <si>
    <t>GLEYBER</t>
  </si>
  <si>
    <t>TOUSSAINT</t>
  </si>
  <si>
    <t>TOUKI</t>
  </si>
  <si>
    <t>FRAMBER</t>
  </si>
  <si>
    <t>VERDUGO</t>
  </si>
  <si>
    <t>VOGELBACH</t>
  </si>
  <si>
    <t>WARD</t>
  </si>
  <si>
    <t>MASON</t>
  </si>
  <si>
    <t>WYNNS</t>
  </si>
  <si>
    <t>YARBROUGH</t>
  </si>
  <si>
    <t>ACUNA</t>
  </si>
  <si>
    <t>New York Mets</t>
  </si>
  <si>
    <t>Minnesota Twins</t>
  </si>
  <si>
    <t>MNA</t>
  </si>
  <si>
    <t>NYN</t>
  </si>
  <si>
    <t>Mets</t>
  </si>
  <si>
    <t>Twins</t>
  </si>
  <si>
    <t>BO</t>
  </si>
  <si>
    <t>ALBERTO</t>
  </si>
  <si>
    <t>HANSER</t>
  </si>
  <si>
    <t>YENCY</t>
  </si>
  <si>
    <t>YORDAN</t>
  </si>
  <si>
    <t>ARRAEZ</t>
  </si>
  <si>
    <t>BARD</t>
  </si>
  <si>
    <t>BARLOW</t>
  </si>
  <si>
    <t>BASS</t>
  </si>
  <si>
    <t>BEATY</t>
  </si>
  <si>
    <t>BERTI</t>
  </si>
  <si>
    <t>BICHETTE</t>
  </si>
  <si>
    <t>BIGGIO</t>
  </si>
  <si>
    <t>CAVAN</t>
  </si>
  <si>
    <t>BRENNAN</t>
  </si>
  <si>
    <t>BROOKS</t>
  </si>
  <si>
    <t>BROSSEAU</t>
  </si>
  <si>
    <t>BROWN</t>
  </si>
  <si>
    <t>CANNING</t>
  </si>
  <si>
    <t>HAROLD</t>
  </si>
  <si>
    <t>WILLI</t>
  </si>
  <si>
    <t>CEASE</t>
  </si>
  <si>
    <t>CHANG</t>
  </si>
  <si>
    <t>CHAVIS</t>
  </si>
  <si>
    <t>CISNERO</t>
  </si>
  <si>
    <t>CIVALE</t>
  </si>
  <si>
    <t>CLARKE</t>
  </si>
  <si>
    <t>COOPER</t>
  </si>
  <si>
    <t>CORTES</t>
  </si>
  <si>
    <t>NESTOR</t>
  </si>
  <si>
    <t>DAZA</t>
  </si>
  <si>
    <t>YONATHAN</t>
  </si>
  <si>
    <t>DUBON</t>
  </si>
  <si>
    <t>MAURICIO</t>
  </si>
  <si>
    <t>EDMAN</t>
  </si>
  <si>
    <t>THAIRO</t>
  </si>
  <si>
    <t>FORD</t>
  </si>
  <si>
    <t>FRANCE</t>
  </si>
  <si>
    <t>GALLEGOS</t>
  </si>
  <si>
    <t>GALLEN</t>
  </si>
  <si>
    <t>ZAC</t>
  </si>
  <si>
    <t>YIMI</t>
  </si>
  <si>
    <t>GONSOLIN</t>
  </si>
  <si>
    <t>GOTT</t>
  </si>
  <si>
    <t>GRISHAM</t>
  </si>
  <si>
    <t>TRENT</t>
  </si>
  <si>
    <t>VLADIMIR</t>
  </si>
  <si>
    <t>HAMPSON</t>
  </si>
  <si>
    <t>HELSLEY</t>
  </si>
  <si>
    <t>HILLIARD</t>
  </si>
  <si>
    <t>HOERNER</t>
  </si>
  <si>
    <t>NICO</t>
  </si>
  <si>
    <t>HOUSER</t>
  </si>
  <si>
    <t>IRVIN</t>
  </si>
  <si>
    <t>ELOY</t>
  </si>
  <si>
    <t>MERRILL</t>
  </si>
  <si>
    <t>KIKUCHI</t>
  </si>
  <si>
    <t>YUSEI</t>
  </si>
  <si>
    <t>KINLEY</t>
  </si>
  <si>
    <t>LITTELL</t>
  </si>
  <si>
    <t>LONG</t>
  </si>
  <si>
    <t>LUX</t>
  </si>
  <si>
    <t>LUZARDO</t>
  </si>
  <si>
    <t>RICHIE</t>
  </si>
  <si>
    <t>REESE</t>
  </si>
  <si>
    <t>BRENDAN</t>
  </si>
  <si>
    <t>MEANS</t>
  </si>
  <si>
    <t>OSCAR</t>
  </si>
  <si>
    <t>NAYLOR</t>
  </si>
  <si>
    <t>PADDACK</t>
  </si>
  <si>
    <t>PLESAC</t>
  </si>
  <si>
    <t>QUANTRILL</t>
  </si>
  <si>
    <t>CAL</t>
  </si>
  <si>
    <t>QUIJADA</t>
  </si>
  <si>
    <t>RAINEY</t>
  </si>
  <si>
    <t>RENGIFO</t>
  </si>
  <si>
    <t>RILEY</t>
  </si>
  <si>
    <t>RODGERS</t>
  </si>
  <si>
    <t>SENZEL</t>
  </si>
  <si>
    <t>SMYLY</t>
  </si>
  <si>
    <t>SOLANO</t>
  </si>
  <si>
    <t>DONOVAN</t>
  </si>
  <si>
    <t>STALLINGS</t>
  </si>
  <si>
    <t>BUBBA</t>
  </si>
  <si>
    <t>STRAW</t>
  </si>
  <si>
    <t>MYLES</t>
  </si>
  <si>
    <t>RANGER</t>
  </si>
  <si>
    <t>TAUCHMAN</t>
  </si>
  <si>
    <t>THAISS</t>
  </si>
  <si>
    <t>THORNTON</t>
  </si>
  <si>
    <t>TORO</t>
  </si>
  <si>
    <t>TREVINO</t>
  </si>
  <si>
    <t>TURNBULL</t>
  </si>
  <si>
    <t>URQUIDY</t>
  </si>
  <si>
    <t>ILDEMARO</t>
  </si>
  <si>
    <t>VOTH</t>
  </si>
  <si>
    <t>WALSH</t>
  </si>
  <si>
    <t>WEBB</t>
  </si>
  <si>
    <t>YASTRZEMSKI</t>
  </si>
  <si>
    <t>WILL D.</t>
  </si>
  <si>
    <t>WILL M.</t>
  </si>
  <si>
    <t>JBW Average:</t>
  </si>
  <si>
    <t>JBW NL Average:</t>
  </si>
  <si>
    <t>JBW AL Average:</t>
  </si>
  <si>
    <t>Rostered</t>
  </si>
  <si>
    <t>LUIS A.</t>
  </si>
  <si>
    <t>ADELL</t>
  </si>
  <si>
    <t>JO</t>
  </si>
  <si>
    <t>AKIN</t>
  </si>
  <si>
    <t>KEEGAN</t>
  </si>
  <si>
    <t>ALZOLAY</t>
  </si>
  <si>
    <t>ADBERT</t>
  </si>
  <si>
    <t>AROZARENA</t>
  </si>
  <si>
    <t>BART</t>
  </si>
  <si>
    <t>BIELAK</t>
  </si>
  <si>
    <t>BOHM</t>
  </si>
  <si>
    <t>MATTHEW</t>
  </si>
  <si>
    <t>BROGDON</t>
  </si>
  <si>
    <t>CONNOR</t>
  </si>
  <si>
    <t>BUBIC</t>
  </si>
  <si>
    <t>GENESIS</t>
  </si>
  <si>
    <t>DAZ</t>
  </si>
  <si>
    <t>CARLSON</t>
  </si>
  <si>
    <t>CHISHOLM</t>
  </si>
  <si>
    <t>JAZZ</t>
  </si>
  <si>
    <t>CRONENWORTH</t>
  </si>
  <si>
    <t>DALBEC</t>
  </si>
  <si>
    <t>DUNN</t>
  </si>
  <si>
    <t>DUNNING</t>
  </si>
  <si>
    <t>DANE</t>
  </si>
  <si>
    <t>ESPINAL</t>
  </si>
  <si>
    <t>FAIRBANKS</t>
  </si>
  <si>
    <t>FINNEGAN</t>
  </si>
  <si>
    <t>FLEMING</t>
  </si>
  <si>
    <t>FRALEY</t>
  </si>
  <si>
    <t>LUIS H.</t>
  </si>
  <si>
    <t>LUIS V.</t>
  </si>
  <si>
    <t>BRAXTON</t>
  </si>
  <si>
    <t>GIBAUT</t>
  </si>
  <si>
    <t>ANDRES</t>
  </si>
  <si>
    <t>GINKEL</t>
  </si>
  <si>
    <t>GRATEROL</t>
  </si>
  <si>
    <t>BRUSDAR</t>
  </si>
  <si>
    <t>HAASE</t>
  </si>
  <si>
    <t>HAGGERTY</t>
  </si>
  <si>
    <t>HALL</t>
  </si>
  <si>
    <t>HAYES</t>
  </si>
  <si>
    <t>KE'BRYAN</t>
  </si>
  <si>
    <t>HEIM</t>
  </si>
  <si>
    <t>JONAH</t>
  </si>
  <si>
    <t>HERGET</t>
  </si>
  <si>
    <t>HOUCK</t>
  </si>
  <si>
    <t>HOWARD</t>
  </si>
  <si>
    <t>CRISTIAN</t>
  </si>
  <si>
    <t>JEFFERS</t>
  </si>
  <si>
    <t>KARINCHAK</t>
  </si>
  <si>
    <t>CARTER</t>
  </si>
  <si>
    <t>KIM</t>
  </si>
  <si>
    <t>KING</t>
  </si>
  <si>
    <t>KIRK</t>
  </si>
  <si>
    <t>ALEJANDRO</t>
  </si>
  <si>
    <t>KNIZNER</t>
  </si>
  <si>
    <t>KREMER</t>
  </si>
  <si>
    <t>BRADY</t>
  </si>
  <si>
    <t>MADRIGAL</t>
  </si>
  <si>
    <t>MATEO</t>
  </si>
  <si>
    <t>MATHIAS</t>
  </si>
  <si>
    <t>WYATT</t>
  </si>
  <si>
    <t>MCKENZIE</t>
  </si>
  <si>
    <t>TRISTON</t>
  </si>
  <si>
    <t>MENDICK</t>
  </si>
  <si>
    <t>MERRYWEATHER</t>
  </si>
  <si>
    <t>JULIAN</t>
  </si>
  <si>
    <t>MIDDLETON</t>
  </si>
  <si>
    <t>KEYNAN</t>
  </si>
  <si>
    <t>MILNER</t>
  </si>
  <si>
    <t>HOBY</t>
  </si>
  <si>
    <t>MIZE</t>
  </si>
  <si>
    <t>MOREJON</t>
  </si>
  <si>
    <t>MOUNTCASTLE</t>
  </si>
  <si>
    <t>DARREN</t>
  </si>
  <si>
    <t>OLIVARES</t>
  </si>
  <si>
    <t>EDWARD</t>
  </si>
  <si>
    <t>OVIEDO</t>
  </si>
  <si>
    <t>PAREDES</t>
  </si>
  <si>
    <t>PATINO</t>
  </si>
  <si>
    <t>PEARSON</t>
  </si>
  <si>
    <t>CIONEL</t>
  </si>
  <si>
    <t>RALEY</t>
  </si>
  <si>
    <t>YOHAN</t>
  </si>
  <si>
    <t>RASMUSSEN</t>
  </si>
  <si>
    <t>ROOKER</t>
  </si>
  <si>
    <t>SIXTO</t>
  </si>
  <si>
    <t>DENNIS</t>
  </si>
  <si>
    <t>SCHREIBER</t>
  </si>
  <si>
    <t>ANDRE</t>
  </si>
  <si>
    <t>SINGER</t>
  </si>
  <si>
    <t>SKUBAL</t>
  </si>
  <si>
    <t>TARIK</t>
  </si>
  <si>
    <t>PAVIN</t>
  </si>
  <si>
    <t>STAUMONT</t>
  </si>
  <si>
    <t>TATE</t>
  </si>
  <si>
    <t>TAVERAS</t>
  </si>
  <si>
    <t>LEODY</t>
  </si>
  <si>
    <t>BEAU</t>
  </si>
  <si>
    <t>TYRONE</t>
  </si>
  <si>
    <t>THIELBAR</t>
  </si>
  <si>
    <t>LANE</t>
  </si>
  <si>
    <t>DUANE</t>
  </si>
  <si>
    <t>VARSHO</t>
  </si>
  <si>
    <t>DAULTON</t>
  </si>
  <si>
    <t>LAMONTE</t>
  </si>
  <si>
    <t>WALLACH</t>
  </si>
  <si>
    <t>WEEMS</t>
  </si>
  <si>
    <t>ELI</t>
  </si>
  <si>
    <t>BRYSE</t>
  </si>
  <si>
    <t>WOODFORD</t>
  </si>
  <si>
    <t>HUASCAR</t>
  </si>
  <si>
    <t>ANDY</t>
  </si>
  <si>
    <t>Precut Roster</t>
  </si>
  <si>
    <t>Net Modifier</t>
  </si>
  <si>
    <t>Predraft Roster</t>
  </si>
  <si>
    <t>ASHBY</t>
  </si>
  <si>
    <t>ADOLIS</t>
  </si>
  <si>
    <t>BADDOO</t>
  </si>
  <si>
    <t>AKIL</t>
  </si>
  <si>
    <t>MANOAH</t>
  </si>
  <si>
    <t>ALEK</t>
  </si>
  <si>
    <t>KIRILLOFF</t>
  </si>
  <si>
    <t>LANGE</t>
  </si>
  <si>
    <t>VESIA</t>
  </si>
  <si>
    <t>WELLS</t>
  </si>
  <si>
    <t>VAUGHN</t>
  </si>
  <si>
    <t>WANTZ</t>
  </si>
  <si>
    <t>IBANEZ</t>
  </si>
  <si>
    <t>BENDER</t>
  </si>
  <si>
    <t>FALTER</t>
  </si>
  <si>
    <t>OBER</t>
  </si>
  <si>
    <t>BOWDEN</t>
  </si>
  <si>
    <t>RORTVEDT</t>
  </si>
  <si>
    <t>MARSH</t>
  </si>
  <si>
    <t>DE LA CRUZ</t>
  </si>
  <si>
    <t>RALEIGH</t>
  </si>
  <si>
    <t>DOVAL</t>
  </si>
  <si>
    <t>CAMILO</t>
  </si>
  <si>
    <t>MCCORMICK</t>
  </si>
  <si>
    <t>CHAS</t>
  </si>
  <si>
    <t>FLEXEN</t>
  </si>
  <si>
    <t>POTEET</t>
  </si>
  <si>
    <t>PACHE</t>
  </si>
  <si>
    <t>LYNCH</t>
  </si>
  <si>
    <t>COULOMBE</t>
  </si>
  <si>
    <t>BEDNAR</t>
  </si>
  <si>
    <t>SOSA</t>
  </si>
  <si>
    <t>EDMUNDO</t>
  </si>
  <si>
    <t>CLASE</t>
  </si>
  <si>
    <t>EMMANUEL</t>
  </si>
  <si>
    <t>DE LOS SANTOS</t>
  </si>
  <si>
    <t>ENYEL</t>
  </si>
  <si>
    <t>CLEMENT</t>
  </si>
  <si>
    <t>ERNIE</t>
  </si>
  <si>
    <t>WHITLOCK</t>
  </si>
  <si>
    <t>SHEETS</t>
  </si>
  <si>
    <t>JAX</t>
  </si>
  <si>
    <t>HA-SEONG</t>
  </si>
  <si>
    <t>KOWAR</t>
  </si>
  <si>
    <t>MEYERS</t>
  </si>
  <si>
    <t>KAPRIELIAN</t>
  </si>
  <si>
    <t>KELENIC</t>
  </si>
  <si>
    <t>JARRED</t>
  </si>
  <si>
    <t>DURAN</t>
  </si>
  <si>
    <t>JARREN</t>
  </si>
  <si>
    <t>VOSLER</t>
  </si>
  <si>
    <t>MANTIPLY</t>
  </si>
  <si>
    <t>PAYAMPS</t>
  </si>
  <si>
    <t>JOEL</t>
  </si>
  <si>
    <t>INDIA</t>
  </si>
  <si>
    <t>SIRI</t>
  </si>
  <si>
    <t>SBORZ</t>
  </si>
  <si>
    <t>JOSIAH</t>
  </si>
  <si>
    <t>CHARGOIS</t>
  </si>
  <si>
    <t>STEELE</t>
  </si>
  <si>
    <t>KEIBERT</t>
  </si>
  <si>
    <t>ISBEL</t>
  </si>
  <si>
    <t>MULLER</t>
  </si>
  <si>
    <t>NOOTBAAR</t>
  </si>
  <si>
    <t>LARS</t>
  </si>
  <si>
    <t>GILBERT</t>
  </si>
  <si>
    <t>MANNING</t>
  </si>
  <si>
    <t>VIERLING</t>
  </si>
  <si>
    <t>KOPECH</t>
  </si>
  <si>
    <t>RUCKER</t>
  </si>
  <si>
    <t>SANDLIN</t>
  </si>
  <si>
    <t>OWEN</t>
  </si>
  <si>
    <t>WISDOM</t>
  </si>
  <si>
    <t>BLACKBURN</t>
  </si>
  <si>
    <t>CAMPBELL</t>
  </si>
  <si>
    <t>SEWALD</t>
  </si>
  <si>
    <t>BICKFORD</t>
  </si>
  <si>
    <t>RODOLFO</t>
  </si>
  <si>
    <t>MCKENNA</t>
  </si>
  <si>
    <t>WEATHERS</t>
  </si>
  <si>
    <t>HENTGES</t>
  </si>
  <si>
    <t>ZAVALA</t>
  </si>
  <si>
    <t>SEBY</t>
  </si>
  <si>
    <t>MCCLANAHAN</t>
  </si>
  <si>
    <t>OKERT</t>
  </si>
  <si>
    <t>SAUCEDO</t>
  </si>
  <si>
    <t>TAYLER</t>
  </si>
  <si>
    <t>WALLS</t>
  </si>
  <si>
    <t>NANCE</t>
  </si>
  <si>
    <t>LARNACH</t>
  </si>
  <si>
    <t>STEPHAN</t>
  </si>
  <si>
    <t>TYLOR</t>
  </si>
  <si>
    <t>RIVAS</t>
  </si>
  <si>
    <t>VEST</t>
  </si>
  <si>
    <t>WILLIAM</t>
  </si>
  <si>
    <t>YULI</t>
  </si>
  <si>
    <t>MCKINSTRY</t>
  </si>
  <si>
    <t>POP</t>
  </si>
  <si>
    <t>SHORT</t>
  </si>
  <si>
    <t>MEGILL</t>
  </si>
  <si>
    <t>RENE</t>
  </si>
  <si>
    <t>J.J.</t>
  </si>
  <si>
    <t>M.J.</t>
  </si>
  <si>
    <t>CORY</t>
  </si>
  <si>
    <t>ABBOTT</t>
  </si>
  <si>
    <t>ABRAMS</t>
  </si>
  <si>
    <t>JOAN</t>
  </si>
  <si>
    <t>ADON</t>
  </si>
  <si>
    <t>ARANDA</t>
  </si>
  <si>
    <t>GABRIEL</t>
  </si>
  <si>
    <t>ARIAS</t>
  </si>
  <si>
    <t>GRAHAM</t>
  </si>
  <si>
    <t>ASHCRAFT</t>
  </si>
  <si>
    <t>ASSAD</t>
  </si>
  <si>
    <t>AZOCAR</t>
  </si>
  <si>
    <t>BAKER</t>
  </si>
  <si>
    <t>BANKS</t>
  </si>
  <si>
    <t>BARRERO</t>
  </si>
  <si>
    <t>BAUMANN</t>
  </si>
  <si>
    <t>BAUTISTA</t>
  </si>
  <si>
    <t>BAZ</t>
  </si>
  <si>
    <t>BELLATTI</t>
  </si>
  <si>
    <t>BRAYAN</t>
  </si>
  <si>
    <t>BELLO</t>
  </si>
  <si>
    <t>BENSON</t>
  </si>
  <si>
    <t>BETHANCOURT</t>
  </si>
  <si>
    <t>BIRD</t>
  </si>
  <si>
    <t>BLACH</t>
  </si>
  <si>
    <t>BLEDAY</t>
  </si>
  <si>
    <t>BOUCHARD</t>
  </si>
  <si>
    <t>BRADISH</t>
  </si>
  <si>
    <t>BRASH</t>
  </si>
  <si>
    <t>BRAZOBAN</t>
  </si>
  <si>
    <t>BREBBIA</t>
  </si>
  <si>
    <t>BRIDE</t>
  </si>
  <si>
    <t>BRIESKE</t>
  </si>
  <si>
    <t>BRUIHL</t>
  </si>
  <si>
    <t>VIDAL</t>
  </si>
  <si>
    <t>BRUJAN</t>
  </si>
  <si>
    <t>PEYTON</t>
  </si>
  <si>
    <t>BURGER</t>
  </si>
  <si>
    <t>BURKE</t>
  </si>
  <si>
    <t>OSWALDO</t>
  </si>
  <si>
    <t>CALL</t>
  </si>
  <si>
    <t>KERRY</t>
  </si>
  <si>
    <t>CARROLL</t>
  </si>
  <si>
    <t>CASAS</t>
  </si>
  <si>
    <t>KODY</t>
  </si>
  <si>
    <t>CLEMENS</t>
  </si>
  <si>
    <t>ROANSY</t>
  </si>
  <si>
    <t>KUTTER</t>
  </si>
  <si>
    <t>ONEIL</t>
  </si>
  <si>
    <t>CUAS</t>
  </si>
  <si>
    <t>YERRY</t>
  </si>
  <si>
    <t>DELAY</t>
  </si>
  <si>
    <t>REID</t>
  </si>
  <si>
    <t>DETMERS</t>
  </si>
  <si>
    <t>ALEXIS</t>
  </si>
  <si>
    <t>EZEQUIEL</t>
  </si>
  <si>
    <t>JHOAN</t>
  </si>
  <si>
    <t>CARL</t>
  </si>
  <si>
    <t>EDWARDS</t>
  </si>
  <si>
    <t>ELDER</t>
  </si>
  <si>
    <t>JERAR</t>
  </si>
  <si>
    <t>FAEDO</t>
  </si>
  <si>
    <t>CALVIN</t>
  </si>
  <si>
    <t>FAUCHER</t>
  </si>
  <si>
    <t>FELTNER</t>
  </si>
  <si>
    <t>FESTA</t>
  </si>
  <si>
    <t>FOLEY</t>
  </si>
  <si>
    <t>FORTES</t>
  </si>
  <si>
    <t>FRIEDL</t>
  </si>
  <si>
    <t>STONE</t>
  </si>
  <si>
    <t>ROMY</t>
  </si>
  <si>
    <t>MACKENZIE</t>
  </si>
  <si>
    <t>GORE</t>
  </si>
  <si>
    <t>GORMAN</t>
  </si>
  <si>
    <t>GRISSOM</t>
  </si>
  <si>
    <t>GROVE</t>
  </si>
  <si>
    <t>GUNNAR</t>
  </si>
  <si>
    <t>HENDERSON</t>
  </si>
  <si>
    <t>HENRY</t>
  </si>
  <si>
    <t>HENSLEY</t>
  </si>
  <si>
    <t>HJELLE</t>
  </si>
  <si>
    <t>HOLDERMAN</t>
  </si>
  <si>
    <t>DANY</t>
  </si>
  <si>
    <t>JUNG</t>
  </si>
  <si>
    <t>KOENIG</t>
  </si>
  <si>
    <t>KREIDLER</t>
  </si>
  <si>
    <t>KWAN</t>
  </si>
  <si>
    <t>LAMBERT</t>
  </si>
  <si>
    <t>SHEA</t>
  </si>
  <si>
    <t>LANGELIERS</t>
  </si>
  <si>
    <t>LAWRENCE</t>
  </si>
  <si>
    <t>LECLERC</t>
  </si>
  <si>
    <t>LEE</t>
  </si>
  <si>
    <t>LEITER</t>
  </si>
  <si>
    <t>LIBERATORE</t>
  </si>
  <si>
    <t>LODOLO</t>
  </si>
  <si>
    <t>NATHANIEL</t>
  </si>
  <si>
    <t>BLIGH</t>
  </si>
  <si>
    <t>MADRIS</t>
  </si>
  <si>
    <t>MAILE</t>
  </si>
  <si>
    <t>TUCUPITA</t>
  </si>
  <si>
    <t>MARCANO</t>
  </si>
  <si>
    <t>RON</t>
  </si>
  <si>
    <t>MARINACCIO</t>
  </si>
  <si>
    <t>YUNIOR</t>
  </si>
  <si>
    <t>MASSEY</t>
  </si>
  <si>
    <t>MCCARTHY</t>
  </si>
  <si>
    <t>MELENDEZ</t>
  </si>
  <si>
    <t>MENESES</t>
  </si>
  <si>
    <t>MIRANDA</t>
  </si>
  <si>
    <t>MITCHELL</t>
  </si>
  <si>
    <t>MOLL</t>
  </si>
  <si>
    <t>MICKEY</t>
  </si>
  <si>
    <t>MONIAK</t>
  </si>
  <si>
    <t>ELEHURIS</t>
  </si>
  <si>
    <t>JOVANI</t>
  </si>
  <si>
    <t>CHRISTOPHER</t>
  </si>
  <si>
    <t>MOREL</t>
  </si>
  <si>
    <t>MORENO</t>
  </si>
  <si>
    <t>DAURI</t>
  </si>
  <si>
    <t>MORETA</t>
  </si>
  <si>
    <t>MORRIS</t>
  </si>
  <si>
    <t>NEVIN</t>
  </si>
  <si>
    <t>OLLER</t>
  </si>
  <si>
    <t>KALEB</t>
  </si>
  <si>
    <t>ORT</t>
  </si>
  <si>
    <t>ORTIZ</t>
  </si>
  <si>
    <t>OTTO</t>
  </si>
  <si>
    <t>PALACIOS</t>
  </si>
  <si>
    <t>PALLANTE</t>
  </si>
  <si>
    <t>VINNIE</t>
  </si>
  <si>
    <t>PASQUANTINO</t>
  </si>
  <si>
    <t>PEPIOT</t>
  </si>
  <si>
    <t>OSWALD</t>
  </si>
  <si>
    <t>GERALDO</t>
  </si>
  <si>
    <t>PINTO</t>
  </si>
  <si>
    <t>POCHE</t>
  </si>
  <si>
    <t>PRATTO</t>
  </si>
  <si>
    <t>PRUITT</t>
  </si>
  <si>
    <t>PUK</t>
  </si>
  <si>
    <t>RAGANS</t>
  </si>
  <si>
    <t>ALFONSO</t>
  </si>
  <si>
    <t>CHUCKIE</t>
  </si>
  <si>
    <t>ADLEY</t>
  </si>
  <si>
    <t>RUTSCHMAN</t>
  </si>
  <si>
    <t>CRISTOPHER</t>
  </si>
  <si>
    <t>SANDS</t>
  </si>
  <si>
    <t>SCHMIDT</t>
  </si>
  <si>
    <t>SEARS</t>
  </si>
  <si>
    <t>SERVEN</t>
  </si>
  <si>
    <t>SILSETH</t>
  </si>
  <si>
    <t>SNIDER</t>
  </si>
  <si>
    <t>STEER</t>
  </si>
  <si>
    <t>STEFANIC</t>
  </si>
  <si>
    <t>BRYSON</t>
  </si>
  <si>
    <t>STOTT</t>
  </si>
  <si>
    <t>STOWERS</t>
  </si>
  <si>
    <t>STRIDER</t>
  </si>
  <si>
    <t>PETER</t>
  </si>
  <si>
    <t>STRZELECKI</t>
  </si>
  <si>
    <t>STUBBS</t>
  </si>
  <si>
    <t>SUWINSKI</t>
  </si>
  <si>
    <t>SEIYA</t>
  </si>
  <si>
    <t>TRAYCE</t>
  </si>
  <si>
    <t>TOGLIA</t>
  </si>
  <si>
    <t>TORKELSON</t>
  </si>
  <si>
    <t>ALAN</t>
  </si>
  <si>
    <t>TREJO</t>
  </si>
  <si>
    <t>UNDERWOOD</t>
  </si>
  <si>
    <t>LOUIE</t>
  </si>
  <si>
    <t>VARLAND</t>
  </si>
  <si>
    <t>WALDICHUK</t>
  </si>
  <si>
    <t>WALLNER</t>
  </si>
  <si>
    <t>WATERS</t>
  </si>
  <si>
    <t>WENTZ</t>
  </si>
  <si>
    <t>HAYDEN</t>
  </si>
  <si>
    <t>WESNESKI</t>
  </si>
  <si>
    <t>WINCKOWSKI</t>
  </si>
  <si>
    <t>WINDER</t>
  </si>
  <si>
    <t>WITT</t>
  </si>
  <si>
    <t>YEPEZ</t>
  </si>
  <si>
    <t>FAIRCHILD</t>
  </si>
  <si>
    <t>STUART</t>
  </si>
  <si>
    <t>Cinncinnati</t>
  </si>
  <si>
    <t>CLEAVINGER</t>
  </si>
  <si>
    <t>WILYER</t>
  </si>
  <si>
    <t>ALU</t>
  </si>
  <si>
    <t>AMAYA</t>
  </si>
  <si>
    <t>GRANT</t>
  </si>
  <si>
    <t>BAE</t>
  </si>
  <si>
    <t>JI-HWAN</t>
  </si>
  <si>
    <t>LUKEN</t>
  </si>
  <si>
    <t>BALAZOVIC</t>
  </si>
  <si>
    <t>BASABE</t>
  </si>
  <si>
    <t>OSLEIVIS</t>
  </si>
  <si>
    <t>BATTEN</t>
  </si>
  <si>
    <t>BATTENFIELD</t>
  </si>
  <si>
    <t>BATY</t>
  </si>
  <si>
    <t>BECK</t>
  </si>
  <si>
    <t>TRISTAN</t>
  </si>
  <si>
    <t>BERNARDINO</t>
  </si>
  <si>
    <t>BIBEE</t>
  </si>
  <si>
    <t>BIDO</t>
  </si>
  <si>
    <t>OSVALDO</t>
  </si>
  <si>
    <t>BLANCO</t>
  </si>
  <si>
    <t>DAIRON</t>
  </si>
  <si>
    <t>RONEL</t>
  </si>
  <si>
    <t>BOLTON</t>
  </si>
  <si>
    <t>BRADFORD</t>
  </si>
  <si>
    <t>TAJ</t>
  </si>
  <si>
    <t>BRIGHAM</t>
  </si>
  <si>
    <t>BRITO</t>
  </si>
  <si>
    <t>JHONY</t>
  </si>
  <si>
    <t>BURLESON</t>
  </si>
  <si>
    <t>BUSCH</t>
  </si>
  <si>
    <t>BUTLER</t>
  </si>
  <si>
    <t>BUTTO</t>
  </si>
  <si>
    <t>CABALLERO</t>
  </si>
  <si>
    <t>ISAIAH</t>
  </si>
  <si>
    <t>CAMPUSANO</t>
  </si>
  <si>
    <t>YENNIER</t>
  </si>
  <si>
    <t>CAPEL</t>
  </si>
  <si>
    <t>CONNER</t>
  </si>
  <si>
    <t>CARASITI</t>
  </si>
  <si>
    <t>CECCONI</t>
  </si>
  <si>
    <t>SLADE</t>
  </si>
  <si>
    <t>COLAS</t>
  </si>
  <si>
    <t>COSGROVE</t>
  </si>
  <si>
    <t>COVEY</t>
  </si>
  <si>
    <t>COWSER</t>
  </si>
  <si>
    <t>COLTON</t>
  </si>
  <si>
    <t>COX</t>
  </si>
  <si>
    <t>CRISWELL</t>
  </si>
  <si>
    <t>CURRY</t>
  </si>
  <si>
    <t>XZAVION</t>
  </si>
  <si>
    <t>ELLY</t>
  </si>
  <si>
    <t>DEVENSKI</t>
  </si>
  <si>
    <t>YAINER</t>
  </si>
  <si>
    <t>DIXON</t>
  </si>
  <si>
    <t>DODD</t>
  </si>
  <si>
    <t>DOYLE</t>
  </si>
  <si>
    <t>BRENTON</t>
  </si>
  <si>
    <t>DUARTE</t>
  </si>
  <si>
    <t>XAVIER</t>
  </si>
  <si>
    <t>ENCARNACION-STRAND</t>
  </si>
  <si>
    <t>ENGLERT</t>
  </si>
  <si>
    <t>ERCEG</t>
  </si>
  <si>
    <t>FERMIN</t>
  </si>
  <si>
    <t>FERRER</t>
  </si>
  <si>
    <t>FLORIAL</t>
  </si>
  <si>
    <t>ESTEVAN</t>
  </si>
  <si>
    <t>FRANCIS</t>
  </si>
  <si>
    <t>FRELICK</t>
  </si>
  <si>
    <t>SAL</t>
  </si>
  <si>
    <t>FRIAS</t>
  </si>
  <si>
    <t>FUJINAMI</t>
  </si>
  <si>
    <t>SHINTARO</t>
  </si>
  <si>
    <t>GADDIS</t>
  </si>
  <si>
    <t>GELOF</t>
  </si>
  <si>
    <t>GOODMAN</t>
  </si>
  <si>
    <t>HOGAN</t>
  </si>
  <si>
    <t>HARTWIG</t>
  </si>
  <si>
    <t>HEADRICK</t>
  </si>
  <si>
    <t>HERRIN</t>
  </si>
  <si>
    <t>HOEING</t>
  </si>
  <si>
    <t>HOLLOWELL</t>
  </si>
  <si>
    <t>HOLTON</t>
  </si>
  <si>
    <t>JAY</t>
  </si>
  <si>
    <t>JACQUES</t>
  </si>
  <si>
    <t>DREY</t>
  </si>
  <si>
    <t>JARVIS</t>
  </si>
  <si>
    <t>JULIEN</t>
  </si>
  <si>
    <t>EDOUARD</t>
  </si>
  <si>
    <t>JULKS</t>
  </si>
  <si>
    <t>KAHNLE</t>
  </si>
  <si>
    <t>KAUFFMANN</t>
  </si>
  <si>
    <t>KARL</t>
  </si>
  <si>
    <t>KERR</t>
  </si>
  <si>
    <t>KOCH</t>
  </si>
  <si>
    <t>LAW</t>
  </si>
  <si>
    <t>KOREY</t>
  </si>
  <si>
    <t>ROYCE</t>
  </si>
  <si>
    <t>LIVELY</t>
  </si>
  <si>
    <t>LOFTIN</t>
  </si>
  <si>
    <t>LOVELADY</t>
  </si>
  <si>
    <t>MARLOWE</t>
  </si>
  <si>
    <t>CADE</t>
  </si>
  <si>
    <t>NOELVI</t>
  </si>
  <si>
    <t>MARTINI</t>
  </si>
  <si>
    <t>MASTROBUONI</t>
  </si>
  <si>
    <t>MATOS</t>
  </si>
  <si>
    <t>RONNY</t>
  </si>
  <si>
    <t>MCARTHUR</t>
  </si>
  <si>
    <t>MCGOUGH</t>
  </si>
  <si>
    <t>MCLAIN</t>
  </si>
  <si>
    <t>MEAD</t>
  </si>
  <si>
    <t>CURTIS</t>
  </si>
  <si>
    <t>MEDINA</t>
  </si>
  <si>
    <t>MERVIS</t>
  </si>
  <si>
    <t>SHELBY</t>
  </si>
  <si>
    <t>MLODZINSKI</t>
  </si>
  <si>
    <t>CARMEN</t>
  </si>
  <si>
    <t>MONASTERIO</t>
  </si>
  <si>
    <t>ANDRUW</t>
  </si>
  <si>
    <t>MOTTER</t>
  </si>
  <si>
    <t>NARDI</t>
  </si>
  <si>
    <t>NEAL</t>
  </si>
  <si>
    <t>NETO</t>
  </si>
  <si>
    <t>NODA</t>
  </si>
  <si>
    <t>NOGOSEK</t>
  </si>
  <si>
    <t>O'HOPPE</t>
  </si>
  <si>
    <t>OUTMAN</t>
  </si>
  <si>
    <t>PALENCIA</t>
  </si>
  <si>
    <t>PAXTON</t>
  </si>
  <si>
    <t>PEGUERO</t>
  </si>
  <si>
    <t>LIOVER</t>
  </si>
  <si>
    <t>SAMMY</t>
  </si>
  <si>
    <t>ANGEL</t>
  </si>
  <si>
    <t>PEREIRA</t>
  </si>
  <si>
    <t>EVERSON</t>
  </si>
  <si>
    <t>EURY</t>
  </si>
  <si>
    <t>PERKINS</t>
  </si>
  <si>
    <t>PFAADT</t>
  </si>
  <si>
    <t>PRIESTER</t>
  </si>
  <si>
    <t>RAFAELA</t>
  </si>
  <si>
    <t>CEDDANNE</t>
  </si>
  <si>
    <t>RAMSEY</t>
  </si>
  <si>
    <t>REA</t>
  </si>
  <si>
    <t>REMILLARD</t>
  </si>
  <si>
    <t>ROCCHIO</t>
  </si>
  <si>
    <t>ENDY</t>
  </si>
  <si>
    <t>ROM</t>
  </si>
  <si>
    <t>ROMERO</t>
  </si>
  <si>
    <t>JOJO</t>
  </si>
  <si>
    <t>ROSENBERG</t>
  </si>
  <si>
    <t>KENNY</t>
  </si>
  <si>
    <t>ESTEURY</t>
  </si>
  <si>
    <t>SAALFRANK</t>
  </si>
  <si>
    <t>SABOL</t>
  </si>
  <si>
    <t>SANTOS</t>
  </si>
  <si>
    <t>SCHANUEL</t>
  </si>
  <si>
    <t>SCHMITT</t>
  </si>
  <si>
    <t>SCHNEIDER</t>
  </si>
  <si>
    <t>SCHOLTENS</t>
  </si>
  <si>
    <t>SEABOLD</t>
  </si>
  <si>
    <t>SELBY</t>
  </si>
  <si>
    <t>SENGA</t>
  </si>
  <si>
    <t>KODAI</t>
  </si>
  <si>
    <t>SHEEHAN</t>
  </si>
  <si>
    <t>EMMET</t>
  </si>
  <si>
    <t>SHUSTER</t>
  </si>
  <si>
    <t>SMITH-SHAWVER</t>
  </si>
  <si>
    <t>SODERSTROM</t>
  </si>
  <si>
    <t>SORIANO</t>
  </si>
  <si>
    <t>LENYN</t>
  </si>
  <si>
    <t>SPEIER</t>
  </si>
  <si>
    <t>GABE</t>
  </si>
  <si>
    <t>SULLIVAN</t>
  </si>
  <si>
    <t>SAMAD</t>
  </si>
  <si>
    <t>TEHERAN</t>
  </si>
  <si>
    <t>TONKIN</t>
  </si>
  <si>
    <t>TOPA</t>
  </si>
  <si>
    <t>TOVAR</t>
  </si>
  <si>
    <t>TRIOLO</t>
  </si>
  <si>
    <t>TURANG</t>
  </si>
  <si>
    <t>BRICE</t>
  </si>
  <si>
    <t>URIBE</t>
  </si>
  <si>
    <t>ABNER</t>
  </si>
  <si>
    <t>ENMANUEL</t>
  </si>
  <si>
    <t>VASQUEZ</t>
  </si>
  <si>
    <t>VERHAGEN</t>
  </si>
  <si>
    <t>VIENTOS</t>
  </si>
  <si>
    <t>VOLPE</t>
  </si>
  <si>
    <t>WALDRON</t>
  </si>
  <si>
    <t>WALTER</t>
  </si>
  <si>
    <t>THADDEUS</t>
  </si>
  <si>
    <t>WESTBURG</t>
  </si>
  <si>
    <t>WICKS</t>
  </si>
  <si>
    <t>WIEMER</t>
  </si>
  <si>
    <t>ALIKA</t>
  </si>
  <si>
    <t>WILLIAMSON</t>
  </si>
  <si>
    <t>WILLINGHAM</t>
  </si>
  <si>
    <t>AMOS</t>
  </si>
  <si>
    <t>WINANS</t>
  </si>
  <si>
    <t>ALLAN</t>
  </si>
  <si>
    <t>WINN</t>
  </si>
  <si>
    <t>KEATON</t>
  </si>
  <si>
    <t>MASYN</t>
  </si>
  <si>
    <t>WISELY</t>
  </si>
  <si>
    <t>WOO</t>
  </si>
  <si>
    <t>YATES</t>
  </si>
  <si>
    <t>YOSHIDA</t>
  </si>
  <si>
    <t>MASATAKA</t>
  </si>
  <si>
    <t>ZASTRYZNY</t>
  </si>
  <si>
    <t>ZERPA</t>
  </si>
  <si>
    <t>TATIS</t>
  </si>
  <si>
    <t>CARLOS E.</t>
  </si>
  <si>
    <t>LOGAN T.</t>
  </si>
  <si>
    <t>CANZONE</t>
  </si>
  <si>
    <t>HATCH</t>
  </si>
  <si>
    <t>HONEYWELL</t>
  </si>
  <si>
    <t>LLOVERA</t>
  </si>
  <si>
    <t>SINGLETON</t>
  </si>
  <si>
    <t>LA SORSA</t>
  </si>
  <si>
    <t>Oakland Athletics</t>
  </si>
  <si>
    <t>OAA</t>
  </si>
  <si>
    <t>Athletics</t>
  </si>
  <si>
    <t>Draft Order Modifier</t>
  </si>
  <si>
    <t>2024 MLB</t>
  </si>
  <si>
    <t>MLB Average 2023-2024:</t>
  </si>
  <si>
    <t>Cleveland Indians</t>
  </si>
  <si>
    <t>D.L.</t>
  </si>
  <si>
    <t>LUISANGEL</t>
  </si>
  <si>
    <t>AGUIAR</t>
  </si>
  <si>
    <t>ALCALA</t>
  </si>
  <si>
    <t>BLAZE</t>
  </si>
  <si>
    <t>ALLARD</t>
  </si>
  <si>
    <t>KOLBY</t>
  </si>
  <si>
    <t>LOGAN S.</t>
  </si>
  <si>
    <t>ARRIGHETTI</t>
  </si>
  <si>
    <t>BALDWIN</t>
  </si>
  <si>
    <t>BARGER</t>
  </si>
  <si>
    <t>ADDISON</t>
  </si>
  <si>
    <t>BASSO</t>
  </si>
  <si>
    <t>BAZARDO</t>
  </si>
  <si>
    <t>EDUARD</t>
  </si>
  <si>
    <t>BELLOZO</t>
  </si>
  <si>
    <t>VALENTE</t>
  </si>
  <si>
    <t>BERROA</t>
  </si>
  <si>
    <t>PRELANDER</t>
  </si>
  <si>
    <t>BIRDSONG</t>
  </si>
  <si>
    <t>BIVENS</t>
  </si>
  <si>
    <t>BLACK</t>
  </si>
  <si>
    <t>BLALOCK</t>
  </si>
  <si>
    <t>BLEWETT</t>
  </si>
  <si>
    <t>BLISS</t>
  </si>
  <si>
    <t>BOOSER</t>
  </si>
  <si>
    <t>BOYLE</t>
  </si>
  <si>
    <t>BREWER</t>
  </si>
  <si>
    <t>COLTEN</t>
  </si>
  <si>
    <t>BURR</t>
  </si>
  <si>
    <t>CABBAGE</t>
  </si>
  <si>
    <t>CAMINERO</t>
  </si>
  <si>
    <t>JUNIOR</t>
  </si>
  <si>
    <t>CAMPERO</t>
  </si>
  <si>
    <t>GUSTAVO</t>
  </si>
  <si>
    <t>CANNON</t>
  </si>
  <si>
    <t>CANTILLO</t>
  </si>
  <si>
    <t>CASPARIUS</t>
  </si>
  <si>
    <t>CHAPARRO</t>
  </si>
  <si>
    <t>CHIVILLI</t>
  </si>
  <si>
    <t>CHOURIO</t>
  </si>
  <si>
    <t>JONATAN</t>
  </si>
  <si>
    <t>CONINE</t>
  </si>
  <si>
    <t>COOK</t>
  </si>
  <si>
    <t>COUSINS</t>
  </si>
  <si>
    <t>CREWS</t>
  </si>
  <si>
    <t>CROCHET</t>
  </si>
  <si>
    <t>CRONIN</t>
  </si>
  <si>
    <t>DECLAN</t>
  </si>
  <si>
    <t>CROUSE</t>
  </si>
  <si>
    <t>HANS</t>
  </si>
  <si>
    <t>CROW-ARMSTRONG</t>
  </si>
  <si>
    <t>DAHL</t>
  </si>
  <si>
    <t>DEL CASTILLO</t>
  </si>
  <si>
    <t>DELOACH</t>
  </si>
  <si>
    <t>DELUCA</t>
  </si>
  <si>
    <t>JONNY</t>
  </si>
  <si>
    <t>DEZENZO</t>
  </si>
  <si>
    <t>YILBER</t>
  </si>
  <si>
    <t>DINGLER</t>
  </si>
  <si>
    <t>JASSON</t>
  </si>
  <si>
    <t>DUBIN</t>
  </si>
  <si>
    <t>ELLARD</t>
  </si>
  <si>
    <t>FRASER</t>
  </si>
  <si>
    <t>ESTES</t>
  </si>
  <si>
    <t>JEREMIAH</t>
  </si>
  <si>
    <t>FERNANDEZ</t>
  </si>
  <si>
    <t>FITTS</t>
  </si>
  <si>
    <t>FITZGERALD</t>
  </si>
  <si>
    <t>FUNDERBURK</t>
  </si>
  <si>
    <t>GARABITO</t>
  </si>
  <si>
    <t>GERSON</t>
  </si>
  <si>
    <t>REED</t>
  </si>
  <si>
    <t>GASSER</t>
  </si>
  <si>
    <t>GIL</t>
  </si>
  <si>
    <t>GINN</t>
  </si>
  <si>
    <t>GREEN</t>
  </si>
  <si>
    <t>GUENTHER</t>
  </si>
  <si>
    <t>HANCOCK</t>
  </si>
  <si>
    <t>EMERSON</t>
  </si>
  <si>
    <t>HANIFEE</t>
  </si>
  <si>
    <t>BRENAN</t>
  </si>
  <si>
    <t>HENRIQUEZ</t>
  </si>
  <si>
    <t>EDGARDO</t>
  </si>
  <si>
    <t>HERNAIZ</t>
  </si>
  <si>
    <t>DARELL</t>
  </si>
  <si>
    <t>DAYSBEL</t>
  </si>
  <si>
    <t>IVAN</t>
  </si>
  <si>
    <t>HERZ</t>
  </si>
  <si>
    <t>HINDS</t>
  </si>
  <si>
    <t>RECE</t>
  </si>
  <si>
    <t>HODGE</t>
  </si>
  <si>
    <t>PORTER</t>
  </si>
  <si>
    <t>HOLLIDAY</t>
  </si>
  <si>
    <t>HORWITZ</t>
  </si>
  <si>
    <t>HURTER</t>
  </si>
  <si>
    <t>BRANT</t>
  </si>
  <si>
    <t>HURTUBISE</t>
  </si>
  <si>
    <t>IMANAGA</t>
  </si>
  <si>
    <t>SHOTA</t>
  </si>
  <si>
    <t>LEO</t>
  </si>
  <si>
    <t>JOBE</t>
  </si>
  <si>
    <t>JOYCE</t>
  </si>
  <si>
    <t>KAVADAS</t>
  </si>
  <si>
    <t>NIKO</t>
  </si>
  <si>
    <t>KEITH</t>
  </si>
  <si>
    <t>COLT</t>
  </si>
  <si>
    <t>KERKERING</t>
  </si>
  <si>
    <t>ORION</t>
  </si>
  <si>
    <t>KJERSTAD</t>
  </si>
  <si>
    <t>HESTON</t>
  </si>
  <si>
    <t>KNACK</t>
  </si>
  <si>
    <t>LANDON</t>
  </si>
  <si>
    <t>KOCHANOWICZ</t>
  </si>
  <si>
    <t>KOLEK</t>
  </si>
  <si>
    <t>LANGFORD</t>
  </si>
  <si>
    <t>LATZ</t>
  </si>
  <si>
    <t>LEAHY</t>
  </si>
  <si>
    <t>LEASURE</t>
  </si>
  <si>
    <t>JUNG-HOO</t>
  </si>
  <si>
    <t>LIPSCOMB</t>
  </si>
  <si>
    <t>LITTLE</t>
  </si>
  <si>
    <t>BRENDON</t>
  </si>
  <si>
    <t>LOCKLEAR</t>
  </si>
  <si>
    <t>LOPERFIDO</t>
  </si>
  <si>
    <t>LOWDER</t>
  </si>
  <si>
    <t>RHETT</t>
  </si>
  <si>
    <t>LUCIANO</t>
  </si>
  <si>
    <t>LUKES</t>
  </si>
  <si>
    <t>MADDEN</t>
  </si>
  <si>
    <t>MALLOY</t>
  </si>
  <si>
    <t>JUSTYN-HENRY</t>
  </si>
  <si>
    <t>MANZARDO</t>
  </si>
  <si>
    <t>MARCHAN</t>
  </si>
  <si>
    <t>MATSUI</t>
  </si>
  <si>
    <t>YUKI</t>
  </si>
  <si>
    <t>MATTHEWS</t>
  </si>
  <si>
    <t>ZEBBY</t>
  </si>
  <si>
    <t>MAZUR</t>
  </si>
  <si>
    <t>MCCAUGHAN</t>
  </si>
  <si>
    <t>MCCOY</t>
  </si>
  <si>
    <t>MCCRAY</t>
  </si>
  <si>
    <t>MCGREEVY</t>
  </si>
  <si>
    <t>MEARS</t>
  </si>
  <si>
    <t>MEYER</t>
  </si>
  <si>
    <t>MILLAS</t>
  </si>
  <si>
    <t>TYSON</t>
  </si>
  <si>
    <t>KEIDER</t>
  </si>
  <si>
    <t>RODDERY</t>
  </si>
  <si>
    <t>TOBIAS</t>
  </si>
  <si>
    <t>NASTRINI</t>
  </si>
  <si>
    <t>NICOLAS</t>
  </si>
  <si>
    <t>NOEL</t>
  </si>
  <si>
    <t>JHONKENSY</t>
  </si>
  <si>
    <t>NORBY</t>
  </si>
  <si>
    <t>NUNEZ</t>
  </si>
  <si>
    <t>DEDNIEL</t>
  </si>
  <si>
    <t>NASIM</t>
  </si>
  <si>
    <t>OTANEZ</t>
  </si>
  <si>
    <t>MICHEL</t>
  </si>
  <si>
    <t>PAGES</t>
  </si>
  <si>
    <t>ENOLI</t>
  </si>
  <si>
    <t>PARIS</t>
  </si>
  <si>
    <t>KYREN</t>
  </si>
  <si>
    <t>WENCEEL</t>
  </si>
  <si>
    <t>PETERSEN</t>
  </si>
  <si>
    <t>POVICH</t>
  </si>
  <si>
    <t>HELIOT</t>
  </si>
  <si>
    <t>REID-FOLEY</t>
  </si>
  <si>
    <t>RICE</t>
  </si>
  <si>
    <t>ROBERTS</t>
  </si>
  <si>
    <t>ETHAN</t>
  </si>
  <si>
    <t>YARIEL</t>
  </si>
  <si>
    <t>ROMO</t>
  </si>
  <si>
    <t>EGUY</t>
  </si>
  <si>
    <t>ROUPP</t>
  </si>
  <si>
    <t>LANDEN</t>
  </si>
  <si>
    <t>ROYCROFT</t>
  </si>
  <si>
    <t>RIVER</t>
  </si>
  <si>
    <t>RYDER</t>
  </si>
  <si>
    <t>SABROWSKI</t>
  </si>
  <si>
    <t>SAGGESE</t>
  </si>
  <si>
    <t>SALAZAR</t>
  </si>
  <si>
    <t>SAMMONS</t>
  </si>
  <si>
    <t>ALI</t>
  </si>
  <si>
    <t>SANTILLAN</t>
  </si>
  <si>
    <t>SCHNEEMANN</t>
  </si>
  <si>
    <t>SCHUEMANN</t>
  </si>
  <si>
    <t>SCHUNK</t>
  </si>
  <si>
    <t>SCHWELLENBACH</t>
  </si>
  <si>
    <t>SHEWMAKE</t>
  </si>
  <si>
    <t>BRADEN</t>
  </si>
  <si>
    <t>SIANI</t>
  </si>
  <si>
    <t>SKENES</t>
  </si>
  <si>
    <t>SLATEN</t>
  </si>
  <si>
    <t>BURCH</t>
  </si>
  <si>
    <t>SOGARD</t>
  </si>
  <si>
    <t>SPENCE</t>
  </si>
  <si>
    <t>SPIERS</t>
  </si>
  <si>
    <t>SWEENEY</t>
  </si>
  <si>
    <t>TROY</t>
  </si>
  <si>
    <t>THORPE</t>
  </si>
  <si>
    <t>TINOCO</t>
  </si>
  <si>
    <t>TROMP</t>
  </si>
  <si>
    <t>CHADWICK</t>
  </si>
  <si>
    <t>UCETA</t>
  </si>
  <si>
    <t>GUS</t>
  </si>
  <si>
    <t>VIEIRA</t>
  </si>
  <si>
    <t>THYAGO</t>
  </si>
  <si>
    <t>VILADE</t>
  </si>
  <si>
    <t>VODNIK</t>
  </si>
  <si>
    <t>WAGAMAN</t>
  </si>
  <si>
    <t>WAGNER</t>
  </si>
  <si>
    <t>WALTERS</t>
  </si>
  <si>
    <t>WEISSERT</t>
  </si>
  <si>
    <t>WENDZEL</t>
  </si>
  <si>
    <t>WESTON</t>
  </si>
  <si>
    <t>WOODS RICHARDSON</t>
  </si>
  <si>
    <t>SIMEON</t>
  </si>
  <si>
    <t>WROBLESKI</t>
  </si>
  <si>
    <t>YAMAMOTO</t>
  </si>
  <si>
    <t>YOSHINOBU</t>
  </si>
  <si>
    <t>CLA</t>
  </si>
  <si>
    <t>TENA</t>
  </si>
  <si>
    <t>BOWMAN</t>
  </si>
  <si>
    <t>Seattle Mariners</t>
  </si>
  <si>
    <t>SEA</t>
  </si>
  <si>
    <t>Mariners</t>
  </si>
  <si>
    <t>Indians</t>
  </si>
  <si>
    <t>Phillies to draft 3rd in odd rounds, 2nd in even rounds</t>
  </si>
  <si>
    <t>Pending coin toss</t>
  </si>
  <si>
    <t>J.C.</t>
  </si>
  <si>
    <t>PJ</t>
  </si>
  <si>
    <t>ABEL</t>
  </si>
  <si>
    <t>MICK</t>
  </si>
  <si>
    <t>ACOSTA</t>
  </si>
  <si>
    <t>MAXIMO</t>
  </si>
  <si>
    <t>AGNOS</t>
  </si>
  <si>
    <t>ALTAVILLA</t>
  </si>
  <si>
    <t>NACHO</t>
  </si>
  <si>
    <t>AMADOR</t>
  </si>
  <si>
    <t>ADAEL</t>
  </si>
  <si>
    <t>ROMAN</t>
  </si>
  <si>
    <t>BACHAR</t>
  </si>
  <si>
    <t>LAKE</t>
  </si>
  <si>
    <t>BACHMAN</t>
  </si>
  <si>
    <t>BACKHUS</t>
  </si>
  <si>
    <t>DRAKE</t>
  </si>
  <si>
    <t>BALLESTEROS</t>
  </si>
  <si>
    <t>MOISES</t>
  </si>
  <si>
    <t>BARNETT</t>
  </si>
  <si>
    <t>BARROSA</t>
  </si>
  <si>
    <t>BASALLO</t>
  </si>
  <si>
    <t>SAMUEL</t>
  </si>
  <si>
    <t>BEAVERS</t>
  </si>
  <si>
    <t>BERGERT</t>
  </si>
  <si>
    <t>BERNABEL</t>
  </si>
  <si>
    <t>WARMING</t>
  </si>
  <si>
    <t>BLUBAUGH</t>
  </si>
  <si>
    <t>BOUSHLEY</t>
  </si>
  <si>
    <t>BOWLAN</t>
  </si>
  <si>
    <t>MCCADE</t>
  </si>
  <si>
    <t>BRZYKCY</t>
  </si>
  <si>
    <t>BURNS</t>
  </si>
  <si>
    <t>BURROWS</t>
  </si>
  <si>
    <t>CAGLIANONE</t>
  </si>
  <si>
    <t>JAC</t>
  </si>
  <si>
    <t>KRISTIAN</t>
  </si>
  <si>
    <t>CANARIO</t>
  </si>
  <si>
    <t>CAVALLI</t>
  </si>
  <si>
    <t>CHANDLER</t>
  </si>
  <si>
    <t>CHURCH</t>
  </si>
  <si>
    <t>DENZEL</t>
  </si>
  <si>
    <t>COLLINS</t>
  </si>
  <si>
    <t>CRISMATT</t>
  </si>
  <si>
    <t>NABIL</t>
  </si>
  <si>
    <t>CURTISS</t>
  </si>
  <si>
    <t>DANA</t>
  </si>
  <si>
    <t>CADEN</t>
  </si>
  <si>
    <t>DELAUTER</t>
  </si>
  <si>
    <t>DOBBINS</t>
  </si>
  <si>
    <t>DOLLANDER</t>
  </si>
  <si>
    <t>DREYER</t>
  </si>
  <si>
    <t>DURBIN</t>
  </si>
  <si>
    <t>EARLY</t>
  </si>
  <si>
    <t>CONNELLY</t>
  </si>
  <si>
    <t>EATON</t>
  </si>
  <si>
    <t>EISERT</t>
  </si>
  <si>
    <t>ELKO</t>
  </si>
  <si>
    <t>ENNS</t>
  </si>
  <si>
    <t>DIETRICH</t>
  </si>
  <si>
    <t>ENRIGHT</t>
  </si>
  <si>
    <t>NIC</t>
  </si>
  <si>
    <t>ESCARRA</t>
  </si>
  <si>
    <t>EVANS</t>
  </si>
  <si>
    <t>FARRIS</t>
  </si>
  <si>
    <t>JOSE M</t>
  </si>
  <si>
    <t>YANQUIEL</t>
  </si>
  <si>
    <t>FISHER</t>
  </si>
  <si>
    <t>BRAYDON</t>
  </si>
  <si>
    <t>FLUHARTY</t>
  </si>
  <si>
    <t>FULFORD</t>
  </si>
  <si>
    <t>GAGE</t>
  </si>
  <si>
    <t>RICO</t>
  </si>
  <si>
    <t>GASPER</t>
  </si>
  <si>
    <t>GILLISPIE</t>
  </si>
  <si>
    <t>GIPSON-LONG</t>
  </si>
  <si>
    <t>SAWYER</t>
  </si>
  <si>
    <t>GOMEZ</t>
  </si>
  <si>
    <t>YOENDRYS</t>
  </si>
  <si>
    <t>WIKELMAN</t>
  </si>
  <si>
    <t>GRACEFFO</t>
  </si>
  <si>
    <t>GRANILLO</t>
  </si>
  <si>
    <t>GUSTO</t>
  </si>
  <si>
    <t>HAGENMAN</t>
  </si>
  <si>
    <t>HALVORSEN</t>
  </si>
  <si>
    <t>HART</t>
  </si>
  <si>
    <t>HASSELL</t>
  </si>
  <si>
    <t>HEINEMAN</t>
  </si>
  <si>
    <t>HELMAN</t>
  </si>
  <si>
    <t>HERIBERTO</t>
  </si>
  <si>
    <t>JADEN</t>
  </si>
  <si>
    <t>HIRALDO</t>
  </si>
  <si>
    <t>YARAMIL</t>
  </si>
  <si>
    <t>HOGLUND</t>
  </si>
  <si>
    <t>HOLMAN</t>
  </si>
  <si>
    <t>HORTON</t>
  </si>
  <si>
    <t>HOUSE</t>
  </si>
  <si>
    <t>HUFF</t>
  </si>
  <si>
    <t>HUMMEL</t>
  </si>
  <si>
    <t>JENSEN</t>
  </si>
  <si>
    <t>JOHNSTON</t>
  </si>
  <si>
    <t>JAHMAI</t>
  </si>
  <si>
    <t>JUNK</t>
  </si>
  <si>
    <t>JANSON</t>
  </si>
  <si>
    <t>KARROS</t>
  </si>
  <si>
    <t>KAYFUS</t>
  </si>
  <si>
    <t>KEASCHALL</t>
  </si>
  <si>
    <t>KEIRSEY</t>
  </si>
  <si>
    <t>DASHAWN</t>
  </si>
  <si>
    <t>HYESEONG</t>
  </si>
  <si>
    <t>KOSS</t>
  </si>
  <si>
    <t>KRANICK</t>
  </si>
  <si>
    <t>KURTZ</t>
  </si>
  <si>
    <t>LAWLAR</t>
  </si>
  <si>
    <t>LAZAR</t>
  </si>
  <si>
    <t>LEGUMINA</t>
  </si>
  <si>
    <t>LILE</t>
  </si>
  <si>
    <t>DAYLEN</t>
  </si>
  <si>
    <t>LOCKRIDGE</t>
  </si>
  <si>
    <t>LORD</t>
  </si>
  <si>
    <t>EASTON</t>
  </si>
  <si>
    <t>MACIVER</t>
  </si>
  <si>
    <t>MANGUM</t>
  </si>
  <si>
    <t>MARSEE</t>
  </si>
  <si>
    <t>MATTSON</t>
  </si>
  <si>
    <t>MAYER</t>
  </si>
  <si>
    <t>MARCELO</t>
  </si>
  <si>
    <t>MAYO</t>
  </si>
  <si>
    <t>COBY</t>
  </si>
  <si>
    <t>MCLEAN</t>
  </si>
  <si>
    <t>MEIDROTH</t>
  </si>
  <si>
    <t>MELTON</t>
  </si>
  <si>
    <t>MESSICK</t>
  </si>
  <si>
    <t>MEY</t>
  </si>
  <si>
    <t>MISIOROWSKI</t>
  </si>
  <si>
    <t>MISNER</t>
  </si>
  <si>
    <t>KAMERON</t>
  </si>
  <si>
    <t>COLSON</t>
  </si>
  <si>
    <t>MORALES</t>
  </si>
  <si>
    <t>MORILLO</t>
  </si>
  <si>
    <t>MAX P.</t>
  </si>
  <si>
    <t>NEWCOMB</t>
  </si>
  <si>
    <t>O'BRIEN</t>
  </si>
  <si>
    <t>OGASAWARA</t>
  </si>
  <si>
    <t>SHINNOSUKE</t>
  </si>
  <si>
    <t>OHL</t>
  </si>
  <si>
    <t>PIERSON</t>
  </si>
  <si>
    <t>ORZE</t>
  </si>
  <si>
    <t>OSUNA</t>
  </si>
  <si>
    <t>JOSHUA</t>
  </si>
  <si>
    <t>PALMQUIST</t>
  </si>
  <si>
    <t>PAULEY</t>
  </si>
  <si>
    <t>PEREDA</t>
  </si>
  <si>
    <t>JHONNY</t>
  </si>
  <si>
    <t>PILKINGTON</t>
  </si>
  <si>
    <t>KONNOR</t>
  </si>
  <si>
    <t>POMERANZ</t>
  </si>
  <si>
    <t>POULIN</t>
  </si>
  <si>
    <t>POZO</t>
  </si>
  <si>
    <t>YOHEL</t>
  </si>
  <si>
    <t>QUERO</t>
  </si>
  <si>
    <t>EDGAR</t>
  </si>
  <si>
    <t>AGUSTIN</t>
  </si>
  <si>
    <t>RAVE</t>
  </si>
  <si>
    <t>RIBALTA</t>
  </si>
  <si>
    <t>RICHARDSON</t>
  </si>
  <si>
    <t>LYON</t>
  </si>
  <si>
    <t>RITTER</t>
  </si>
  <si>
    <t>ROCKER</t>
  </si>
  <si>
    <t>KUMAR</t>
  </si>
  <si>
    <t>RODEN</t>
  </si>
  <si>
    <t>JOHNATHAN</t>
  </si>
  <si>
    <t>ROLISON</t>
  </si>
  <si>
    <t>RUSHING</t>
  </si>
  <si>
    <t>DALTON</t>
  </si>
  <si>
    <t>RUTLEDGE</t>
  </si>
  <si>
    <t>SANOJA</t>
  </si>
  <si>
    <t>SASAKI</t>
  </si>
  <si>
    <t>ROKI</t>
  </si>
  <si>
    <t>SAUER</t>
  </si>
  <si>
    <t>SCHLITTLER</t>
  </si>
  <si>
    <t>SCHULTZ</t>
  </si>
  <si>
    <t>SEIGLER</t>
  </si>
  <si>
    <t>SENGER</t>
  </si>
  <si>
    <t>SENZATELA</t>
  </si>
  <si>
    <t>ANTONIO</t>
  </si>
  <si>
    <t>SEYMOUR</t>
  </si>
  <si>
    <t>BOB</t>
  </si>
  <si>
    <t>SHUGART</t>
  </si>
  <si>
    <t>SIMON</t>
  </si>
  <si>
    <t>SIMPSON</t>
  </si>
  <si>
    <t>SOUSA</t>
  </si>
  <si>
    <t>BENNETT</t>
  </si>
  <si>
    <t>SPROAT</t>
  </si>
  <si>
    <t>STERNER</t>
  </si>
  <si>
    <t>STROWD</t>
  </si>
  <si>
    <t>KADE</t>
  </si>
  <si>
    <t>SUGANO</t>
  </si>
  <si>
    <t>TOMOYUKI</t>
  </si>
  <si>
    <t>SULSER</t>
  </si>
  <si>
    <t>SVANSON</t>
  </si>
  <si>
    <t>TAWA</t>
  </si>
  <si>
    <t>TEEL</t>
  </si>
  <si>
    <t>TENG</t>
  </si>
  <si>
    <t>KAI-WEI</t>
  </si>
  <si>
    <t>TEODOSIO</t>
  </si>
  <si>
    <t>COLBY</t>
  </si>
  <si>
    <t>TOLBERT</t>
  </si>
  <si>
    <t>TOLLE</t>
  </si>
  <si>
    <t>PAYTON</t>
  </si>
  <si>
    <t>TONG</t>
  </si>
  <si>
    <t>TRAMMELL</t>
  </si>
  <si>
    <t>TRIVINO</t>
  </si>
  <si>
    <t>LOU</t>
  </si>
  <si>
    <t>VALERA</t>
  </si>
  <si>
    <t>VASIL</t>
  </si>
  <si>
    <t>VENEZIANO</t>
  </si>
  <si>
    <t>VIVAS</t>
  </si>
  <si>
    <t>JORBIT</t>
  </si>
  <si>
    <t>WADDELL</t>
  </si>
  <si>
    <t>WALDREP</t>
  </si>
  <si>
    <t>HURSTON</t>
  </si>
  <si>
    <t>WHISENHUNT</t>
  </si>
  <si>
    <t>WOLFRAM</t>
  </si>
  <si>
    <t>YESAVAGE</t>
  </si>
  <si>
    <t>YORKE</t>
  </si>
  <si>
    <t>ZEFERJAHN</t>
  </si>
  <si>
    <t>MAX S.</t>
  </si>
  <si>
    <t>NC</t>
  </si>
  <si>
    <t>Drop?</t>
  </si>
  <si>
    <t>Yankees to draft 2nd in odd rounds, 3rd in even rounds</t>
  </si>
  <si>
    <t>BEETER</t>
  </si>
  <si>
    <t>BRUBAKER</t>
  </si>
  <si>
    <t>ELVIN</t>
  </si>
  <si>
    <t>SISK</t>
  </si>
  <si>
    <t>CAPRA</t>
  </si>
  <si>
    <t>VINNY</t>
  </si>
  <si>
    <t>CRIM</t>
  </si>
  <si>
    <t>BLAINE</t>
  </si>
  <si>
    <t>FEDUCCIA</t>
  </si>
  <si>
    <t>2025 MLB</t>
  </si>
  <si>
    <t>Sacramento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</si>
</sst>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.000"/>
    <numFmt numFmtId="166" formatCode="m/d/yy;@"/>
    <numFmt numFmtId="167" formatCode="0.0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b/>
      <sz val="11"/>
      <color indexed="63"/>
      <name val="Calibri"/>
      <family val="2"/>
    </font>
    <font>
      <b/>
      <sz val="18"/>
      <color indexed="54"/>
      <name val="Calibri Light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45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5" fillId="17" borderId="0" applyNumberFormat="0" applyBorder="0" applyAlignment="0" applyProtection="0"/>
    <xf numFmtId="0" fontId="6" fillId="9" borderId="1" applyNumberFormat="0" applyAlignment="0" applyProtection="0"/>
    <xf numFmtId="0" fontId="7" fillId="15" borderId="2" applyNumberFormat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1" applyNumberFormat="0" applyAlignment="0" applyProtection="0"/>
    <xf numFmtId="0" fontId="14" fillId="0" borderId="6" applyNumberFormat="0" applyFill="0" applyAlignment="0" applyProtection="0"/>
    <xf numFmtId="0" fontId="15" fillId="10" borderId="0" applyNumberFormat="0" applyBorder="0" applyAlignment="0" applyProtection="0"/>
    <xf numFmtId="0" fontId="23" fillId="0" borderId="0"/>
    <xf numFmtId="0" fontId="16" fillId="0" borderId="0"/>
    <xf numFmtId="0" fontId="22" fillId="0" borderId="0"/>
    <xf numFmtId="0" fontId="22" fillId="0" borderId="0"/>
    <xf numFmtId="0" fontId="3" fillId="0" borderId="0"/>
    <xf numFmtId="0" fontId="3" fillId="0" borderId="0"/>
    <xf numFmtId="0" fontId="24" fillId="0" borderId="0"/>
    <xf numFmtId="0" fontId="17" fillId="0" borderId="0"/>
    <xf numFmtId="0" fontId="1" fillId="0" borderId="0"/>
    <xf numFmtId="0" fontId="2" fillId="0" borderId="0"/>
    <xf numFmtId="0" fontId="1" fillId="0" borderId="0"/>
    <xf numFmtId="0" fontId="3" fillId="5" borderId="7" applyNumberFormat="0" applyFont="0" applyAlignment="0" applyProtection="0"/>
    <xf numFmtId="0" fontId="18" fillId="9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25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164" fontId="25" fillId="0" borderId="0" xfId="0" applyNumberFormat="1" applyFont="1" applyAlignment="1">
      <alignment horizontal="center" wrapText="1"/>
    </xf>
    <xf numFmtId="1" fontId="25" fillId="0" borderId="0" xfId="0" applyNumberFormat="1" applyFont="1" applyAlignment="1">
      <alignment horizontal="center" wrapText="1"/>
    </xf>
    <xf numFmtId="0" fontId="25" fillId="0" borderId="0" xfId="0" applyFont="1" applyAlignment="1">
      <alignment wrapText="1"/>
    </xf>
    <xf numFmtId="1" fontId="28" fillId="0" borderId="0" xfId="0" applyNumberFormat="1" applyFont="1" applyAlignment="1">
      <alignment horizontal="center"/>
    </xf>
    <xf numFmtId="0" fontId="29" fillId="0" borderId="0" xfId="0" applyFont="1"/>
    <xf numFmtId="0" fontId="28" fillId="0" borderId="0" xfId="0" applyFont="1" applyAlignment="1">
      <alignment horizontal="center"/>
    </xf>
    <xf numFmtId="1" fontId="30" fillId="0" borderId="0" xfId="0" applyNumberFormat="1" applyFont="1" applyAlignment="1">
      <alignment horizontal="center"/>
    </xf>
    <xf numFmtId="0" fontId="30" fillId="0" borderId="0" xfId="0" applyFont="1"/>
    <xf numFmtId="0" fontId="28" fillId="0" borderId="0" xfId="0" applyFont="1"/>
    <xf numFmtId="0" fontId="29" fillId="0" borderId="0" xfId="0" applyFont="1" applyAlignment="1">
      <alignment horizontal="right"/>
    </xf>
    <xf numFmtId="164" fontId="28" fillId="0" borderId="0" xfId="0" applyNumberFormat="1" applyFont="1" applyAlignment="1">
      <alignment horizontal="center"/>
    </xf>
    <xf numFmtId="49" fontId="28" fillId="0" borderId="0" xfId="0" applyNumberFormat="1" applyFont="1"/>
    <xf numFmtId="49" fontId="28" fillId="0" borderId="0" xfId="0" applyNumberFormat="1" applyFont="1" applyAlignment="1">
      <alignment horizontal="center"/>
    </xf>
    <xf numFmtId="166" fontId="28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166" fontId="25" fillId="0" borderId="0" xfId="0" applyNumberFormat="1" applyFont="1" applyAlignment="1">
      <alignment horizontal="center"/>
    </xf>
    <xf numFmtId="49" fontId="28" fillId="0" borderId="0" xfId="0" applyNumberFormat="1" applyFont="1" applyAlignment="1">
      <alignment horizontal="left"/>
    </xf>
    <xf numFmtId="0" fontId="30" fillId="0" borderId="0" xfId="37" applyFont="1" applyAlignment="1">
      <alignment horizontal="left"/>
    </xf>
    <xf numFmtId="167" fontId="28" fillId="0" borderId="0" xfId="0" applyNumberFormat="1" applyFont="1" applyAlignment="1">
      <alignment horizontal="center"/>
    </xf>
    <xf numFmtId="165" fontId="28" fillId="0" borderId="0" xfId="0" applyNumberFormat="1" applyFont="1" applyAlignment="1">
      <alignment horizontal="center"/>
    </xf>
    <xf numFmtId="0" fontId="30" fillId="0" borderId="0" xfId="0" applyFont="1" applyAlignment="1">
      <alignment horizontal="center"/>
    </xf>
    <xf numFmtId="0" fontId="28" fillId="0" borderId="0" xfId="0" applyFont="1" applyAlignment="1">
      <alignment horizontal="right"/>
    </xf>
    <xf numFmtId="0" fontId="25" fillId="0" borderId="0" xfId="0" applyFont="1"/>
    <xf numFmtId="0" fontId="28" fillId="0" borderId="0" xfId="0" applyFont="1" applyAlignment="1">
      <alignment horizontal="left"/>
    </xf>
    <xf numFmtId="166" fontId="28" fillId="0" borderId="0" xfId="0" applyNumberFormat="1" applyFont="1" applyAlignment="1">
      <alignment horizontal="left"/>
    </xf>
    <xf numFmtId="14" fontId="0" fillId="0" borderId="0" xfId="0" applyNumberFormat="1"/>
    <xf numFmtId="0" fontId="31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53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Explanatory Text 2" xfId="28" xr:uid="{00000000-0005-0000-0000-00001B000000}"/>
    <cellStyle name="Good 2" xfId="29" xr:uid="{00000000-0005-0000-0000-00001C000000}"/>
    <cellStyle name="Heading 1 2" xfId="30" xr:uid="{00000000-0005-0000-0000-00001D000000}"/>
    <cellStyle name="Heading 2 2" xfId="31" xr:uid="{00000000-0005-0000-0000-00001E000000}"/>
    <cellStyle name="Heading 3 2" xfId="32" xr:uid="{00000000-0005-0000-0000-00001F000000}"/>
    <cellStyle name="Heading 4 2" xfId="33" xr:uid="{00000000-0005-0000-0000-000020000000}"/>
    <cellStyle name="Input 2" xfId="34" xr:uid="{00000000-0005-0000-0000-000021000000}"/>
    <cellStyle name="Linked Cell 2" xfId="35" xr:uid="{00000000-0005-0000-0000-000022000000}"/>
    <cellStyle name="Neutral 2" xfId="36" xr:uid="{00000000-0005-0000-0000-000023000000}"/>
    <cellStyle name="Normal" xfId="0" builtinId="0"/>
    <cellStyle name="Normal 2" xfId="37" xr:uid="{00000000-0005-0000-0000-000025000000}"/>
    <cellStyle name="Normal 2 2" xfId="38" xr:uid="{00000000-0005-0000-0000-000026000000}"/>
    <cellStyle name="Normal 2 2 2" xfId="39" xr:uid="{00000000-0005-0000-0000-000027000000}"/>
    <cellStyle name="Normal 2 2 2 2" xfId="40" xr:uid="{00000000-0005-0000-0000-000028000000}"/>
    <cellStyle name="Normal 2 2 2 2 2" xfId="41" xr:uid="{00000000-0005-0000-0000-000029000000}"/>
    <cellStyle name="Normal 2 2 2 3" xfId="42" xr:uid="{00000000-0005-0000-0000-00002A000000}"/>
    <cellStyle name="Normal 3" xfId="43" xr:uid="{00000000-0005-0000-0000-00002B000000}"/>
    <cellStyle name="Normal 3 2" xfId="44" xr:uid="{00000000-0005-0000-0000-00002C000000}"/>
    <cellStyle name="Normal 4" xfId="45" xr:uid="{00000000-0005-0000-0000-00002D000000}"/>
    <cellStyle name="Normal 5" xfId="46" xr:uid="{00000000-0005-0000-0000-00002E000000}"/>
    <cellStyle name="Normal 5 2" xfId="47" xr:uid="{00000000-0005-0000-0000-00002F000000}"/>
    <cellStyle name="Note 2" xfId="48" xr:uid="{00000000-0005-0000-0000-000030000000}"/>
    <cellStyle name="Output 2" xfId="49" xr:uid="{00000000-0005-0000-0000-000031000000}"/>
    <cellStyle name="Title 2" xfId="50" xr:uid="{00000000-0005-0000-0000-000032000000}"/>
    <cellStyle name="Total 2" xfId="51" xr:uid="{00000000-0005-0000-0000-000033000000}"/>
    <cellStyle name="Warning Text 2" xfId="52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4"/>
  <sheetViews>
    <sheetView zoomScale="150" zoomScaleNormal="150" workbookViewId="0"/>
  </sheetViews>
  <sheetFormatPr defaultColWidth="8.77734375" defaultRowHeight="14.4" x14ac:dyDescent="0.3"/>
  <cols>
    <col min="2" max="2" width="20.6640625" customWidth="1"/>
    <col min="3" max="4" width="5.6640625" customWidth="1"/>
    <col min="5" max="6" width="10.6640625" customWidth="1"/>
    <col min="7" max="9" width="8.6640625" customWidth="1"/>
    <col min="10" max="10" width="10.6640625" customWidth="1"/>
    <col min="11" max="15" width="9.77734375" customWidth="1"/>
    <col min="16" max="16" width="60.44140625" bestFit="1" customWidth="1"/>
  </cols>
  <sheetData>
    <row r="1" spans="1:16" ht="45" customHeight="1" x14ac:dyDescent="0.3">
      <c r="A1" s="2" t="s">
        <v>0</v>
      </c>
      <c r="B1" s="3" t="s">
        <v>1</v>
      </c>
      <c r="C1" s="4" t="s">
        <v>2</v>
      </c>
      <c r="D1" s="4" t="s">
        <v>3</v>
      </c>
      <c r="E1" s="5" t="s">
        <v>4</v>
      </c>
      <c r="F1" s="5" t="s">
        <v>25</v>
      </c>
      <c r="G1" s="2" t="s">
        <v>1537</v>
      </c>
      <c r="H1" s="2" t="s">
        <v>1025</v>
      </c>
      <c r="I1" s="6" t="s">
        <v>5</v>
      </c>
      <c r="J1" s="6" t="s">
        <v>1024</v>
      </c>
      <c r="K1" s="6" t="s">
        <v>6</v>
      </c>
      <c r="L1" s="6" t="s">
        <v>7</v>
      </c>
      <c r="M1" s="6" t="s">
        <v>1026</v>
      </c>
      <c r="N1" s="2" t="s">
        <v>8</v>
      </c>
      <c r="O1" s="2" t="s">
        <v>9</v>
      </c>
      <c r="P1" s="7" t="s">
        <v>10</v>
      </c>
    </row>
    <row r="2" spans="1:16" x14ac:dyDescent="0.3">
      <c r="A2" s="8">
        <f t="shared" ref="A2:A21" si="0">ROW()-1</f>
        <v>1</v>
      </c>
      <c r="B2" s="9" t="s">
        <v>15</v>
      </c>
      <c r="C2" s="10">
        <v>52</v>
      </c>
      <c r="D2" s="10">
        <v>78</v>
      </c>
      <c r="E2" s="24">
        <f t="shared" ref="E2:E19" si="1">C2/(C2+D2)</f>
        <v>0.4</v>
      </c>
      <c r="F2" s="24">
        <f t="shared" ref="F2:F19" si="2">D2/(C2 + D2)</f>
        <v>0.6</v>
      </c>
      <c r="G2" s="10">
        <f t="shared" ref="G2:G19" si="3">IF(A2&gt;16,0.4,(IF(A2&gt;12,0.5,(IF(A2&gt;8,0.6,(IF(A2&gt;4,0.7,0.8)))))))</f>
        <v>0.8</v>
      </c>
      <c r="H2" s="15">
        <f t="shared" ref="H2:H19" si="4">G2+F2</f>
        <v>1.4</v>
      </c>
      <c r="I2" s="8">
        <f t="shared" ref="I2:I19" si="5">ROUND((F2+G2)*40,0)</f>
        <v>56</v>
      </c>
      <c r="J2" s="11">
        <v>44</v>
      </c>
      <c r="K2" s="11">
        <f t="shared" ref="K2:K19" si="6">IF(J2&gt;I2,J2-I2,0)</f>
        <v>0</v>
      </c>
      <c r="L2" s="11"/>
      <c r="M2" s="11">
        <f t="shared" ref="M2:M19" si="7">J2-K2-L2</f>
        <v>44</v>
      </c>
      <c r="N2" s="11">
        <f t="shared" ref="N2:N19" si="8">IF(I2&gt;40,I2,40)</f>
        <v>56</v>
      </c>
      <c r="O2" s="11">
        <f t="shared" ref="O2:O19" si="9">N2-M2</f>
        <v>12</v>
      </c>
      <c r="P2" s="12"/>
    </row>
    <row r="3" spans="1:16" x14ac:dyDescent="0.3">
      <c r="A3" s="8">
        <f t="shared" si="0"/>
        <v>2</v>
      </c>
      <c r="B3" s="9" t="s">
        <v>16</v>
      </c>
      <c r="C3" s="10">
        <v>56</v>
      </c>
      <c r="D3" s="10">
        <v>74</v>
      </c>
      <c r="E3" s="24">
        <f>C3/(C3+D3)</f>
        <v>0.43076923076923079</v>
      </c>
      <c r="F3" s="24">
        <f>D3/(C3 + D3)</f>
        <v>0.56923076923076921</v>
      </c>
      <c r="G3" s="10">
        <f>IF(A3&gt;16,0.4,(IF(A3&gt;12,0.5,(IF(A3&gt;8,0.6,(IF(A3&gt;4,0.7,0.8)))))))</f>
        <v>0.8</v>
      </c>
      <c r="H3" s="15">
        <f>G3+F3</f>
        <v>1.3692307692307693</v>
      </c>
      <c r="I3" s="8">
        <f>ROUND((F3+G3)*40,0)</f>
        <v>55</v>
      </c>
      <c r="J3" s="11">
        <v>58</v>
      </c>
      <c r="K3" s="11">
        <f>IF(J3&gt;I3,J3-I3,0)</f>
        <v>3</v>
      </c>
      <c r="L3" s="11"/>
      <c r="M3" s="11">
        <f>J3-K3-L3</f>
        <v>55</v>
      </c>
      <c r="N3" s="11">
        <f>IF(I3&gt;40,I3,40)</f>
        <v>55</v>
      </c>
      <c r="O3" s="11">
        <f>N3-M3</f>
        <v>0</v>
      </c>
      <c r="P3" s="12" t="s">
        <v>2002</v>
      </c>
    </row>
    <row r="4" spans="1:16" x14ac:dyDescent="0.3">
      <c r="A4" s="8">
        <f t="shared" si="0"/>
        <v>3</v>
      </c>
      <c r="B4" s="9" t="s">
        <v>13</v>
      </c>
      <c r="C4" s="10">
        <v>56</v>
      </c>
      <c r="D4" s="10">
        <v>74</v>
      </c>
      <c r="E4" s="24">
        <f t="shared" si="1"/>
        <v>0.43076923076923079</v>
      </c>
      <c r="F4" s="24">
        <f t="shared" si="2"/>
        <v>0.56923076923076921</v>
      </c>
      <c r="G4" s="10">
        <f t="shared" si="3"/>
        <v>0.8</v>
      </c>
      <c r="H4" s="15">
        <f t="shared" si="4"/>
        <v>1.3692307692307693</v>
      </c>
      <c r="I4" s="8">
        <f t="shared" si="5"/>
        <v>55</v>
      </c>
      <c r="J4" s="11">
        <v>38</v>
      </c>
      <c r="K4" s="11">
        <f t="shared" si="6"/>
        <v>0</v>
      </c>
      <c r="L4" s="11"/>
      <c r="M4" s="11">
        <f t="shared" si="7"/>
        <v>38</v>
      </c>
      <c r="N4" s="11">
        <f t="shared" si="8"/>
        <v>55</v>
      </c>
      <c r="O4" s="11">
        <f t="shared" si="9"/>
        <v>17</v>
      </c>
      <c r="P4" s="12" t="s">
        <v>1770</v>
      </c>
    </row>
    <row r="5" spans="1:16" x14ac:dyDescent="0.3">
      <c r="A5" s="8">
        <f t="shared" si="0"/>
        <v>4</v>
      </c>
      <c r="B5" s="9" t="s">
        <v>23</v>
      </c>
      <c r="C5" s="10">
        <v>57</v>
      </c>
      <c r="D5" s="10">
        <v>73</v>
      </c>
      <c r="E5" s="24">
        <f t="shared" si="1"/>
        <v>0.43846153846153846</v>
      </c>
      <c r="F5" s="24">
        <f t="shared" si="2"/>
        <v>0.56153846153846154</v>
      </c>
      <c r="G5" s="10">
        <f t="shared" si="3"/>
        <v>0.8</v>
      </c>
      <c r="H5" s="15">
        <f t="shared" si="4"/>
        <v>1.3615384615384616</v>
      </c>
      <c r="I5" s="8">
        <f t="shared" si="5"/>
        <v>54</v>
      </c>
      <c r="J5" s="11">
        <v>58</v>
      </c>
      <c r="K5" s="11">
        <f t="shared" si="6"/>
        <v>4</v>
      </c>
      <c r="L5" s="11"/>
      <c r="M5" s="11">
        <f t="shared" si="7"/>
        <v>54</v>
      </c>
      <c r="N5" s="11">
        <f t="shared" si="8"/>
        <v>54</v>
      </c>
      <c r="O5" s="11">
        <f t="shared" si="9"/>
        <v>0</v>
      </c>
      <c r="P5" s="12" t="s">
        <v>1771</v>
      </c>
    </row>
    <row r="6" spans="1:16" x14ac:dyDescent="0.3">
      <c r="A6" s="8">
        <f t="shared" si="0"/>
        <v>5</v>
      </c>
      <c r="B6" s="9" t="s">
        <v>22</v>
      </c>
      <c r="C6" s="10">
        <v>57</v>
      </c>
      <c r="D6" s="10">
        <v>73</v>
      </c>
      <c r="E6" s="24">
        <f t="shared" si="1"/>
        <v>0.43846153846153846</v>
      </c>
      <c r="F6" s="24">
        <f t="shared" si="2"/>
        <v>0.56153846153846154</v>
      </c>
      <c r="G6" s="10">
        <f t="shared" si="3"/>
        <v>0.7</v>
      </c>
      <c r="H6" s="15">
        <f t="shared" si="4"/>
        <v>1.2615384615384615</v>
      </c>
      <c r="I6" s="8">
        <f t="shared" si="5"/>
        <v>50</v>
      </c>
      <c r="J6" s="11">
        <v>49</v>
      </c>
      <c r="K6" s="11">
        <f t="shared" si="6"/>
        <v>0</v>
      </c>
      <c r="L6" s="11"/>
      <c r="M6" s="11">
        <f t="shared" si="7"/>
        <v>49</v>
      </c>
      <c r="N6" s="11">
        <f t="shared" si="8"/>
        <v>50</v>
      </c>
      <c r="O6" s="11">
        <f t="shared" si="9"/>
        <v>1</v>
      </c>
      <c r="P6" s="12" t="s">
        <v>1771</v>
      </c>
    </row>
    <row r="7" spans="1:16" x14ac:dyDescent="0.3">
      <c r="A7" s="8">
        <f t="shared" si="0"/>
        <v>6</v>
      </c>
      <c r="B7" s="9" t="s">
        <v>1540</v>
      </c>
      <c r="C7" s="10">
        <v>58</v>
      </c>
      <c r="D7" s="10">
        <v>72</v>
      </c>
      <c r="E7" s="24">
        <f>C7/(C7+D7)</f>
        <v>0.44615384615384618</v>
      </c>
      <c r="F7" s="24">
        <f>D7/(C7 + D7)</f>
        <v>0.55384615384615388</v>
      </c>
      <c r="G7" s="10">
        <f>IF(A7&gt;16,0.4,(IF(A7&gt;12,0.5,(IF(A7&gt;8,0.6,(IF(A7&gt;4,0.7,0.8)))))))</f>
        <v>0.7</v>
      </c>
      <c r="H7" s="15">
        <f>G7+F7</f>
        <v>1.2538461538461538</v>
      </c>
      <c r="I7" s="8">
        <f>ROUND((F7+G7)*40,0)</f>
        <v>50</v>
      </c>
      <c r="J7" s="11">
        <v>53</v>
      </c>
      <c r="K7" s="11">
        <f>IF(J7&gt;I7,J7-I7,0)</f>
        <v>3</v>
      </c>
      <c r="L7" s="11"/>
      <c r="M7" s="11">
        <f>J7-K7-L7</f>
        <v>50</v>
      </c>
      <c r="N7" s="11">
        <f>IF(I7&gt;40,I7,40)</f>
        <v>50</v>
      </c>
      <c r="O7" s="11">
        <f>N7-M7</f>
        <v>0</v>
      </c>
      <c r="P7" s="12"/>
    </row>
    <row r="8" spans="1:16" x14ac:dyDescent="0.3">
      <c r="A8" s="8">
        <f t="shared" si="0"/>
        <v>7</v>
      </c>
      <c r="B8" s="9" t="s">
        <v>1766</v>
      </c>
      <c r="C8" s="10">
        <v>59</v>
      </c>
      <c r="D8" s="10">
        <v>71</v>
      </c>
      <c r="E8" s="24">
        <f t="shared" si="1"/>
        <v>0.45384615384615384</v>
      </c>
      <c r="F8" s="24">
        <f t="shared" si="2"/>
        <v>0.5461538461538461</v>
      </c>
      <c r="G8" s="10">
        <f t="shared" si="3"/>
        <v>0.7</v>
      </c>
      <c r="H8" s="15">
        <f t="shared" si="4"/>
        <v>1.2461538461538462</v>
      </c>
      <c r="I8" s="8">
        <f t="shared" si="5"/>
        <v>50</v>
      </c>
      <c r="J8" s="11">
        <v>40</v>
      </c>
      <c r="K8" s="11">
        <f t="shared" si="6"/>
        <v>0</v>
      </c>
      <c r="L8" s="11"/>
      <c r="M8" s="11">
        <f t="shared" si="7"/>
        <v>40</v>
      </c>
      <c r="N8" s="11">
        <f t="shared" si="8"/>
        <v>50</v>
      </c>
      <c r="O8" s="11">
        <f t="shared" si="9"/>
        <v>10</v>
      </c>
      <c r="P8" s="12"/>
    </row>
    <row r="9" spans="1:16" x14ac:dyDescent="0.3">
      <c r="A9" s="8">
        <f t="shared" si="0"/>
        <v>8</v>
      </c>
      <c r="B9" s="9" t="s">
        <v>12</v>
      </c>
      <c r="C9" s="10">
        <v>60</v>
      </c>
      <c r="D9" s="10">
        <v>70</v>
      </c>
      <c r="E9" s="24">
        <f t="shared" si="1"/>
        <v>0.46153846153846156</v>
      </c>
      <c r="F9" s="24">
        <f t="shared" si="2"/>
        <v>0.53846153846153844</v>
      </c>
      <c r="G9" s="10">
        <f t="shared" si="3"/>
        <v>0.7</v>
      </c>
      <c r="H9" s="15">
        <f t="shared" si="4"/>
        <v>1.2384615384615385</v>
      </c>
      <c r="I9" s="8">
        <f t="shared" si="5"/>
        <v>50</v>
      </c>
      <c r="J9" s="11">
        <v>44</v>
      </c>
      <c r="K9" s="11">
        <f t="shared" si="6"/>
        <v>0</v>
      </c>
      <c r="L9" s="11"/>
      <c r="M9" s="11">
        <f t="shared" si="7"/>
        <v>44</v>
      </c>
      <c r="N9" s="11">
        <f t="shared" si="8"/>
        <v>50</v>
      </c>
      <c r="O9" s="11">
        <f t="shared" si="9"/>
        <v>6</v>
      </c>
      <c r="P9" s="12"/>
    </row>
    <row r="10" spans="1:16" x14ac:dyDescent="0.3">
      <c r="A10" s="8">
        <f t="shared" si="0"/>
        <v>9</v>
      </c>
      <c r="B10" s="9" t="s">
        <v>708</v>
      </c>
      <c r="C10" s="10">
        <v>61</v>
      </c>
      <c r="D10" s="10">
        <v>69</v>
      </c>
      <c r="E10" s="24">
        <f t="shared" si="1"/>
        <v>0.46923076923076923</v>
      </c>
      <c r="F10" s="24">
        <f t="shared" si="2"/>
        <v>0.53076923076923077</v>
      </c>
      <c r="G10" s="10">
        <f t="shared" si="3"/>
        <v>0.6</v>
      </c>
      <c r="H10" s="15">
        <f t="shared" si="4"/>
        <v>1.1307692307692307</v>
      </c>
      <c r="I10" s="8">
        <f t="shared" si="5"/>
        <v>45</v>
      </c>
      <c r="J10" s="11">
        <v>56</v>
      </c>
      <c r="K10" s="11">
        <f t="shared" si="6"/>
        <v>11</v>
      </c>
      <c r="L10" s="11"/>
      <c r="M10" s="11">
        <f t="shared" si="7"/>
        <v>45</v>
      </c>
      <c r="N10" s="11">
        <f t="shared" si="8"/>
        <v>45</v>
      </c>
      <c r="O10" s="11">
        <f t="shared" si="9"/>
        <v>0</v>
      </c>
      <c r="P10" s="12"/>
    </row>
    <row r="11" spans="1:16" x14ac:dyDescent="0.3">
      <c r="A11" s="8">
        <f t="shared" si="0"/>
        <v>10</v>
      </c>
      <c r="B11" s="9" t="s">
        <v>18</v>
      </c>
      <c r="C11" s="10">
        <v>64</v>
      </c>
      <c r="D11" s="10">
        <v>66</v>
      </c>
      <c r="E11" s="24">
        <f t="shared" si="1"/>
        <v>0.49230769230769234</v>
      </c>
      <c r="F11" s="24">
        <f t="shared" si="2"/>
        <v>0.50769230769230766</v>
      </c>
      <c r="G11" s="10">
        <f t="shared" si="3"/>
        <v>0.6</v>
      </c>
      <c r="H11" s="15">
        <f t="shared" si="4"/>
        <v>1.1076923076923078</v>
      </c>
      <c r="I11" s="8">
        <f t="shared" si="5"/>
        <v>44</v>
      </c>
      <c r="J11" s="11">
        <v>37</v>
      </c>
      <c r="K11" s="11">
        <f t="shared" si="6"/>
        <v>0</v>
      </c>
      <c r="L11" s="11"/>
      <c r="M11" s="11">
        <f t="shared" si="7"/>
        <v>37</v>
      </c>
      <c r="N11" s="11">
        <f t="shared" si="8"/>
        <v>44</v>
      </c>
      <c r="O11" s="11">
        <f t="shared" si="9"/>
        <v>7</v>
      </c>
      <c r="P11" s="12"/>
    </row>
    <row r="12" spans="1:16" x14ac:dyDescent="0.3">
      <c r="A12" s="8">
        <f t="shared" si="0"/>
        <v>11</v>
      </c>
      <c r="B12" s="9" t="s">
        <v>20</v>
      </c>
      <c r="C12" s="10">
        <v>66</v>
      </c>
      <c r="D12" s="10">
        <v>64</v>
      </c>
      <c r="E12" s="24">
        <f t="shared" si="1"/>
        <v>0.50769230769230766</v>
      </c>
      <c r="F12" s="24">
        <f t="shared" si="2"/>
        <v>0.49230769230769234</v>
      </c>
      <c r="G12" s="10">
        <f t="shared" si="3"/>
        <v>0.6</v>
      </c>
      <c r="H12" s="15">
        <f t="shared" si="4"/>
        <v>1.0923076923076924</v>
      </c>
      <c r="I12" s="8">
        <f t="shared" si="5"/>
        <v>44</v>
      </c>
      <c r="J12" s="11">
        <v>46</v>
      </c>
      <c r="K12" s="11">
        <f t="shared" si="6"/>
        <v>2</v>
      </c>
      <c r="L12" s="11"/>
      <c r="M12" s="11">
        <f t="shared" si="7"/>
        <v>44</v>
      </c>
      <c r="N12" s="11">
        <f t="shared" si="8"/>
        <v>44</v>
      </c>
      <c r="O12" s="11">
        <f t="shared" si="9"/>
        <v>0</v>
      </c>
      <c r="P12" s="12"/>
    </row>
    <row r="13" spans="1:16" x14ac:dyDescent="0.3">
      <c r="A13" s="8">
        <f t="shared" si="0"/>
        <v>12</v>
      </c>
      <c r="B13" s="9" t="s">
        <v>799</v>
      </c>
      <c r="C13" s="10">
        <v>71</v>
      </c>
      <c r="D13" s="10">
        <v>60</v>
      </c>
      <c r="E13" s="24">
        <f t="shared" si="1"/>
        <v>0.5419847328244275</v>
      </c>
      <c r="F13" s="24">
        <f t="shared" si="2"/>
        <v>0.4580152671755725</v>
      </c>
      <c r="G13" s="10">
        <f t="shared" si="3"/>
        <v>0.6</v>
      </c>
      <c r="H13" s="15">
        <f t="shared" si="4"/>
        <v>1.0580152671755725</v>
      </c>
      <c r="I13" s="8">
        <f t="shared" si="5"/>
        <v>42</v>
      </c>
      <c r="J13" s="11">
        <v>43</v>
      </c>
      <c r="K13" s="11">
        <f t="shared" si="6"/>
        <v>1</v>
      </c>
      <c r="L13" s="11"/>
      <c r="M13" s="11">
        <f t="shared" si="7"/>
        <v>42</v>
      </c>
      <c r="N13" s="11">
        <f t="shared" si="8"/>
        <v>42</v>
      </c>
      <c r="O13" s="11">
        <f t="shared" si="9"/>
        <v>0</v>
      </c>
      <c r="P13" s="12"/>
    </row>
    <row r="14" spans="1:16" x14ac:dyDescent="0.3">
      <c r="A14" s="8">
        <f t="shared" si="0"/>
        <v>13</v>
      </c>
      <c r="B14" s="9" t="s">
        <v>1534</v>
      </c>
      <c r="C14" s="10">
        <v>65</v>
      </c>
      <c r="D14" s="10">
        <v>65</v>
      </c>
      <c r="E14" s="24">
        <f>C14/(C14+D14)</f>
        <v>0.5</v>
      </c>
      <c r="F14" s="24">
        <f>D14/(C14 + D14)</f>
        <v>0.5</v>
      </c>
      <c r="G14" s="10">
        <f>IF(A14&gt;16,0.4,(IF(A14&gt;12,0.5,(IF(A14&gt;8,0.6,(IF(A14&gt;4,0.7,0.8)))))))</f>
        <v>0.5</v>
      </c>
      <c r="H14" s="15">
        <f>G14+F14</f>
        <v>1</v>
      </c>
      <c r="I14" s="8">
        <f>ROUND((F14+G14)*40,0)</f>
        <v>40</v>
      </c>
      <c r="J14" s="8">
        <v>54</v>
      </c>
      <c r="K14" s="11">
        <f>IF(J14&gt;I14,J14-I14,0)</f>
        <v>14</v>
      </c>
      <c r="L14" s="11"/>
      <c r="M14" s="11">
        <f>J14-K14-L14</f>
        <v>40</v>
      </c>
      <c r="N14" s="11">
        <f>IF(I14&gt;40,I14,40)</f>
        <v>40</v>
      </c>
      <c r="O14" s="11">
        <f>N14-M14</f>
        <v>0</v>
      </c>
      <c r="P14" s="12"/>
    </row>
    <row r="15" spans="1:16" x14ac:dyDescent="0.3">
      <c r="A15" s="8">
        <f t="shared" si="0"/>
        <v>14</v>
      </c>
      <c r="B15" s="9" t="s">
        <v>800</v>
      </c>
      <c r="C15" s="10">
        <v>66</v>
      </c>
      <c r="D15" s="10">
        <v>64</v>
      </c>
      <c r="E15" s="24">
        <f t="shared" si="1"/>
        <v>0.50769230769230766</v>
      </c>
      <c r="F15" s="24">
        <f t="shared" si="2"/>
        <v>0.49230769230769234</v>
      </c>
      <c r="G15" s="10">
        <f t="shared" si="3"/>
        <v>0.5</v>
      </c>
      <c r="H15" s="15">
        <f t="shared" si="4"/>
        <v>0.99230769230769234</v>
      </c>
      <c r="I15" s="8">
        <f t="shared" si="5"/>
        <v>40</v>
      </c>
      <c r="J15" s="11">
        <v>38</v>
      </c>
      <c r="K15" s="11">
        <f t="shared" si="6"/>
        <v>0</v>
      </c>
      <c r="L15" s="11"/>
      <c r="M15" s="11">
        <f t="shared" si="7"/>
        <v>38</v>
      </c>
      <c r="N15" s="11">
        <f t="shared" si="8"/>
        <v>40</v>
      </c>
      <c r="O15" s="11">
        <f t="shared" si="9"/>
        <v>2</v>
      </c>
      <c r="P15" s="12"/>
    </row>
    <row r="16" spans="1:16" x14ac:dyDescent="0.3">
      <c r="A16" s="8">
        <f t="shared" si="0"/>
        <v>15</v>
      </c>
      <c r="B16" s="9" t="s">
        <v>11</v>
      </c>
      <c r="C16" s="10">
        <v>77</v>
      </c>
      <c r="D16" s="10">
        <v>53</v>
      </c>
      <c r="E16" s="24">
        <f t="shared" si="1"/>
        <v>0.59230769230769231</v>
      </c>
      <c r="F16" s="24">
        <f t="shared" si="2"/>
        <v>0.40769230769230769</v>
      </c>
      <c r="G16" s="10">
        <f t="shared" si="3"/>
        <v>0.5</v>
      </c>
      <c r="H16" s="15">
        <f t="shared" si="4"/>
        <v>0.90769230769230769</v>
      </c>
      <c r="I16" s="8">
        <f t="shared" si="5"/>
        <v>36</v>
      </c>
      <c r="J16" s="11">
        <v>41</v>
      </c>
      <c r="K16" s="11">
        <f t="shared" si="6"/>
        <v>5</v>
      </c>
      <c r="L16" s="11"/>
      <c r="M16" s="11">
        <f t="shared" si="7"/>
        <v>36</v>
      </c>
      <c r="N16" s="11">
        <f t="shared" si="8"/>
        <v>40</v>
      </c>
      <c r="O16" s="11">
        <f t="shared" si="9"/>
        <v>4</v>
      </c>
      <c r="P16" s="12"/>
    </row>
    <row r="17" spans="1:16" x14ac:dyDescent="0.3">
      <c r="A17" s="8">
        <f t="shared" si="0"/>
        <v>16</v>
      </c>
      <c r="B17" s="9" t="s">
        <v>24</v>
      </c>
      <c r="C17" s="10">
        <v>78</v>
      </c>
      <c r="D17" s="10">
        <v>52</v>
      </c>
      <c r="E17" s="24">
        <f>C17/(C17+D17)</f>
        <v>0.6</v>
      </c>
      <c r="F17" s="24">
        <f>D17/(C17 + D17)</f>
        <v>0.4</v>
      </c>
      <c r="G17" s="10">
        <f>IF(A17&gt;16,0.4,(IF(A17&gt;12,0.5,(IF(A17&gt;8,0.6,(IF(A17&gt;4,0.7,0.8)))))))</f>
        <v>0.5</v>
      </c>
      <c r="H17" s="15">
        <f>G17+F17</f>
        <v>0.9</v>
      </c>
      <c r="I17" s="8">
        <f>ROUND((F17+G17)*40,0)</f>
        <v>36</v>
      </c>
      <c r="J17" s="11">
        <v>40</v>
      </c>
      <c r="K17" s="11">
        <f>IF(J17&gt;I17,J17-I17,0)</f>
        <v>4</v>
      </c>
      <c r="L17" s="11"/>
      <c r="M17" s="11">
        <f>J17-K17-L17</f>
        <v>36</v>
      </c>
      <c r="N17" s="11">
        <f>IF(I17&gt;40,I17,40)</f>
        <v>40</v>
      </c>
      <c r="O17" s="11">
        <f>N17-M17</f>
        <v>4</v>
      </c>
      <c r="P17" s="12"/>
    </row>
    <row r="18" spans="1:16" x14ac:dyDescent="0.3">
      <c r="A18" s="8">
        <f t="shared" si="0"/>
        <v>17</v>
      </c>
      <c r="B18" s="9" t="s">
        <v>14</v>
      </c>
      <c r="C18" s="10">
        <v>72</v>
      </c>
      <c r="D18" s="10">
        <v>59</v>
      </c>
      <c r="E18" s="24">
        <f t="shared" si="1"/>
        <v>0.54961832061068705</v>
      </c>
      <c r="F18" s="24">
        <f t="shared" si="2"/>
        <v>0.45038167938931295</v>
      </c>
      <c r="G18" s="10">
        <f t="shared" si="3"/>
        <v>0.4</v>
      </c>
      <c r="H18" s="15">
        <f t="shared" si="4"/>
        <v>0.85038167938931297</v>
      </c>
      <c r="I18" s="8">
        <f t="shared" si="5"/>
        <v>34</v>
      </c>
      <c r="J18" s="11">
        <v>58</v>
      </c>
      <c r="K18" s="11">
        <f t="shared" si="6"/>
        <v>24</v>
      </c>
      <c r="L18" s="11"/>
      <c r="M18" s="11">
        <f t="shared" si="7"/>
        <v>34</v>
      </c>
      <c r="N18" s="11">
        <f t="shared" si="8"/>
        <v>40</v>
      </c>
      <c r="O18" s="11">
        <f t="shared" si="9"/>
        <v>6</v>
      </c>
      <c r="P18" s="12"/>
    </row>
    <row r="19" spans="1:16" x14ac:dyDescent="0.3">
      <c r="A19" s="8">
        <f t="shared" si="0"/>
        <v>18</v>
      </c>
      <c r="B19" s="9" t="s">
        <v>19</v>
      </c>
      <c r="C19" s="10">
        <v>75</v>
      </c>
      <c r="D19" s="10">
        <v>55</v>
      </c>
      <c r="E19" s="24">
        <f t="shared" si="1"/>
        <v>0.57692307692307687</v>
      </c>
      <c r="F19" s="24">
        <f t="shared" si="2"/>
        <v>0.42307692307692307</v>
      </c>
      <c r="G19" s="10">
        <f t="shared" si="3"/>
        <v>0.4</v>
      </c>
      <c r="H19" s="15">
        <f t="shared" si="4"/>
        <v>0.82307692307692304</v>
      </c>
      <c r="I19" s="8">
        <f t="shared" si="5"/>
        <v>33</v>
      </c>
      <c r="J19" s="11">
        <v>41</v>
      </c>
      <c r="K19" s="11">
        <f t="shared" si="6"/>
        <v>8</v>
      </c>
      <c r="L19" s="11"/>
      <c r="M19" s="11">
        <f t="shared" si="7"/>
        <v>33</v>
      </c>
      <c r="N19" s="11">
        <f t="shared" si="8"/>
        <v>40</v>
      </c>
      <c r="O19" s="11">
        <f t="shared" si="9"/>
        <v>7</v>
      </c>
      <c r="P19" s="12"/>
    </row>
    <row r="20" spans="1:16" x14ac:dyDescent="0.3">
      <c r="A20" s="8">
        <f t="shared" si="0"/>
        <v>19</v>
      </c>
      <c r="B20" s="9" t="s">
        <v>21</v>
      </c>
      <c r="C20" s="10">
        <v>75</v>
      </c>
      <c r="D20" s="10">
        <v>55</v>
      </c>
      <c r="E20" s="24">
        <f>C20/(C20+D20)</f>
        <v>0.57692307692307687</v>
      </c>
      <c r="F20" s="24">
        <f>D20/(C20 + D20)</f>
        <v>0.42307692307692307</v>
      </c>
      <c r="G20" s="10">
        <f>IF(A20&gt;16,0.4,(IF(A20&gt;12,0.5,(IF(A20&gt;8,0.6,(IF(A20&gt;4,0.7,0.8)))))))</f>
        <v>0.4</v>
      </c>
      <c r="H20" s="15">
        <f>G20+F20</f>
        <v>0.82307692307692304</v>
      </c>
      <c r="I20" s="8">
        <f>ROUND((F20+G20)*40,0)</f>
        <v>33</v>
      </c>
      <c r="J20" s="11">
        <v>42</v>
      </c>
      <c r="K20" s="11">
        <f>IF(J20&gt;I20,J20-I20,0)</f>
        <v>9</v>
      </c>
      <c r="L20" s="11"/>
      <c r="M20" s="11">
        <f>J20-K20-L20</f>
        <v>33</v>
      </c>
      <c r="N20" s="11">
        <f>IF(I20&gt;40,I20,40)</f>
        <v>40</v>
      </c>
      <c r="O20" s="11">
        <f>N20-M20</f>
        <v>7</v>
      </c>
      <c r="P20" s="12"/>
    </row>
    <row r="21" spans="1:16" x14ac:dyDescent="0.3">
      <c r="A21" s="8">
        <f t="shared" si="0"/>
        <v>20</v>
      </c>
      <c r="B21" s="9" t="s">
        <v>17</v>
      </c>
      <c r="C21" s="10">
        <v>76</v>
      </c>
      <c r="D21" s="10">
        <v>54</v>
      </c>
      <c r="E21" s="24">
        <f>C21/(C21+D21)</f>
        <v>0.58461538461538465</v>
      </c>
      <c r="F21" s="24">
        <f>D21/(C21 + D21)</f>
        <v>0.41538461538461541</v>
      </c>
      <c r="G21" s="10">
        <f>IF(A21&gt;16,0.4,(IF(A21&gt;12,0.5,(IF(A21&gt;8,0.6,(IF(A21&gt;4,0.7,0.8)))))))</f>
        <v>0.4</v>
      </c>
      <c r="H21" s="15">
        <f>G21+F21</f>
        <v>0.81538461538461537</v>
      </c>
      <c r="I21" s="8">
        <f>ROUND((F21+G21)*40,0)</f>
        <v>33</v>
      </c>
      <c r="J21" s="11">
        <v>40</v>
      </c>
      <c r="K21" s="11">
        <f>IF(J21&gt;I21,J21-I21,0)</f>
        <v>7</v>
      </c>
      <c r="L21" s="11"/>
      <c r="M21" s="11">
        <f>J21-K21-L21</f>
        <v>33</v>
      </c>
      <c r="N21" s="11">
        <f>IF(I21&gt;40,I21,40)</f>
        <v>40</v>
      </c>
      <c r="O21" s="11">
        <f>N21-M21</f>
        <v>7</v>
      </c>
      <c r="P21" s="12"/>
    </row>
    <row r="22" spans="1:16" x14ac:dyDescent="0.3">
      <c r="A22" s="8"/>
      <c r="B22" s="14"/>
      <c r="C22" s="10">
        <f>SUM(C2:C21)</f>
        <v>1301</v>
      </c>
      <c r="D22" s="10">
        <f>SUM(D2:D21)</f>
        <v>1301</v>
      </c>
      <c r="E22" s="15"/>
      <c r="F22" s="15"/>
      <c r="G22" s="10"/>
      <c r="H22" s="10"/>
      <c r="I22" s="8"/>
      <c r="J22" s="10">
        <f t="shared" ref="J22:O22" si="10">SUM(J2:J21)</f>
        <v>920</v>
      </c>
      <c r="K22" s="10">
        <f t="shared" si="10"/>
        <v>95</v>
      </c>
      <c r="L22" s="10">
        <f t="shared" si="10"/>
        <v>0</v>
      </c>
      <c r="M22" s="10">
        <f t="shared" si="10"/>
        <v>825</v>
      </c>
      <c r="N22" s="10">
        <f t="shared" si="10"/>
        <v>915</v>
      </c>
      <c r="O22" s="10">
        <f t="shared" si="10"/>
        <v>90</v>
      </c>
      <c r="P22" s="12"/>
    </row>
    <row r="23" spans="1:16" x14ac:dyDescent="0.3">
      <c r="M23" s="8"/>
      <c r="O23" s="8">
        <f>M22+O22</f>
        <v>915</v>
      </c>
    </row>
    <row r="24" spans="1:16" x14ac:dyDescent="0.3">
      <c r="O24" s="13"/>
    </row>
  </sheetData>
  <sortState xmlns:xlrd2="http://schemas.microsoft.com/office/spreadsheetml/2017/richdata2" ref="A2:P20">
    <sortCondition descending="1" ref="F2:F20"/>
  </sortState>
  <printOptions horizontalCentered="1" gridLines="1"/>
  <pageMargins left="0.25" right="0.25" top="0.75" bottom="0.75" header="0.3" footer="0.3"/>
  <pageSetup scale="82" orientation="landscape" r:id="rId1"/>
  <headerFooter>
    <oddHeader>&amp;C2021 JBW Draft Summary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921"/>
  <sheetViews>
    <sheetView zoomScale="150" zoomScaleNormal="150" workbookViewId="0">
      <pane ySplit="1" topLeftCell="A2" activePane="bottomLeft" state="frozen"/>
      <selection pane="bottomLeft"/>
    </sheetView>
  </sheetViews>
  <sheetFormatPr defaultColWidth="8.77734375" defaultRowHeight="13.8" x14ac:dyDescent="0.3"/>
  <cols>
    <col min="1" max="1" width="5.44140625" style="10" customWidth="1"/>
    <col min="2" max="3" width="15.44140625" style="13" customWidth="1"/>
    <col min="4" max="4" width="8.44140625" style="10" customWidth="1"/>
    <col min="5" max="5" width="10.44140625" style="18" customWidth="1"/>
    <col min="6" max="7" width="6.44140625" style="10" customWidth="1"/>
    <col min="8" max="8" width="6.44140625" style="10" hidden="1" customWidth="1"/>
    <col min="9" max="10" width="6.44140625" style="10" customWidth="1"/>
    <col min="11" max="11" width="10.77734375" style="13" customWidth="1"/>
    <col min="12" max="16384" width="8.77734375" style="13"/>
  </cols>
  <sheetData>
    <row r="1" spans="1:15" ht="13.95" customHeight="1" x14ac:dyDescent="0.3">
      <c r="A1" s="19" t="s">
        <v>486</v>
      </c>
      <c r="B1" s="27" t="s">
        <v>481</v>
      </c>
      <c r="C1" s="27" t="s">
        <v>482</v>
      </c>
      <c r="D1" s="19" t="s">
        <v>483</v>
      </c>
      <c r="E1" s="20" t="s">
        <v>484</v>
      </c>
      <c r="F1" s="19" t="s">
        <v>485</v>
      </c>
      <c r="G1" s="19" t="s">
        <v>487</v>
      </c>
      <c r="H1" s="19" t="s">
        <v>487</v>
      </c>
      <c r="I1" s="19">
        <v>2024</v>
      </c>
      <c r="J1" s="19">
        <v>2025</v>
      </c>
      <c r="K1" s="19" t="s">
        <v>590</v>
      </c>
    </row>
    <row r="2" spans="1:15" ht="13.95" customHeight="1" x14ac:dyDescent="0.3">
      <c r="A2" s="10">
        <f>IF(D2=D1,A1+1,1)</f>
        <v>1</v>
      </c>
      <c r="B2" s="22" t="s">
        <v>58</v>
      </c>
      <c r="C2" s="22" t="s">
        <v>108</v>
      </c>
      <c r="D2" s="10" t="s">
        <v>27</v>
      </c>
      <c r="E2" s="18">
        <v>33454</v>
      </c>
      <c r="F2" s="8">
        <f t="shared" ref="F2:F65" ca="1" si="0">IF(E2="","",(TODAY()-E2)/365)</f>
        <v>34.5013698630137</v>
      </c>
      <c r="G2" s="10" t="s">
        <v>488</v>
      </c>
      <c r="H2" s="10">
        <f t="shared" ref="H2:H65" si="1">IF(G2="P",1,(IF(G2="C",2,(IF(G2="IF",3,(IF(G2="OF",4,"x")))))))</f>
        <v>1</v>
      </c>
      <c r="I2" s="10" t="s">
        <v>492</v>
      </c>
      <c r="J2" s="10" t="s">
        <v>492</v>
      </c>
      <c r="K2" s="10" t="s">
        <v>909</v>
      </c>
      <c r="L2"/>
    </row>
    <row r="3" spans="1:15" ht="13.95" customHeight="1" x14ac:dyDescent="0.3">
      <c r="A3" s="10">
        <f t="shared" ref="A3:A66" si="2">IF(D3=D2,A2+1,1)</f>
        <v>2</v>
      </c>
      <c r="B3" s="16" t="s">
        <v>443</v>
      </c>
      <c r="C3" s="16" t="s">
        <v>82</v>
      </c>
      <c r="D3" s="17" t="s">
        <v>27</v>
      </c>
      <c r="E3" s="18">
        <v>32561</v>
      </c>
      <c r="F3" s="8">
        <f t="shared" ca="1" si="0"/>
        <v>36.947945205479449</v>
      </c>
      <c r="G3" s="10" t="s">
        <v>488</v>
      </c>
      <c r="H3" s="10">
        <f t="shared" si="1"/>
        <v>1</v>
      </c>
      <c r="I3" s="10" t="s">
        <v>492</v>
      </c>
      <c r="J3" s="10" t="s">
        <v>492</v>
      </c>
      <c r="K3" s="10" t="s">
        <v>909</v>
      </c>
    </row>
    <row r="4" spans="1:15" ht="13.95" customHeight="1" x14ac:dyDescent="0.3">
      <c r="A4" s="10">
        <f t="shared" si="2"/>
        <v>3</v>
      </c>
      <c r="B4" s="28" t="s">
        <v>1191</v>
      </c>
      <c r="C4" s="29" t="s">
        <v>47</v>
      </c>
      <c r="D4" s="10" t="s">
        <v>27</v>
      </c>
      <c r="E4" s="18">
        <v>35015</v>
      </c>
      <c r="F4" s="8">
        <f t="shared" ca="1" si="0"/>
        <v>30.224657534246575</v>
      </c>
      <c r="G4" s="10" t="s">
        <v>488</v>
      </c>
      <c r="H4" s="10">
        <f t="shared" si="1"/>
        <v>1</v>
      </c>
      <c r="I4" s="10" t="s">
        <v>492</v>
      </c>
      <c r="J4" s="10" t="s">
        <v>493</v>
      </c>
      <c r="K4" s="10" t="s">
        <v>909</v>
      </c>
    </row>
    <row r="5" spans="1:15" ht="13.95" customHeight="1" x14ac:dyDescent="0.3">
      <c r="A5" s="10">
        <f t="shared" si="2"/>
        <v>4</v>
      </c>
      <c r="B5" s="12" t="s">
        <v>1381</v>
      </c>
      <c r="C5" s="12" t="s">
        <v>1043</v>
      </c>
      <c r="D5" s="25" t="s">
        <v>27</v>
      </c>
      <c r="E5" s="18">
        <v>35177</v>
      </c>
      <c r="F5" s="8">
        <f t="shared" ca="1" si="0"/>
        <v>29.780821917808218</v>
      </c>
      <c r="G5" s="10" t="s">
        <v>488</v>
      </c>
      <c r="H5" s="10">
        <f t="shared" si="1"/>
        <v>1</v>
      </c>
      <c r="I5" s="10" t="s">
        <v>492</v>
      </c>
      <c r="J5" s="10" t="s">
        <v>492</v>
      </c>
      <c r="K5" s="10" t="s">
        <v>909</v>
      </c>
    </row>
    <row r="6" spans="1:15" ht="13.95" customHeight="1" x14ac:dyDescent="0.3">
      <c r="A6" s="10">
        <f t="shared" si="2"/>
        <v>5</v>
      </c>
      <c r="B6" s="12" t="s">
        <v>1387</v>
      </c>
      <c r="C6" s="12" t="s">
        <v>366</v>
      </c>
      <c r="D6" s="25" t="s">
        <v>27</v>
      </c>
      <c r="E6" s="18">
        <v>35894</v>
      </c>
      <c r="F6" s="8">
        <f t="shared" ca="1" si="0"/>
        <v>27.816438356164383</v>
      </c>
      <c r="G6" s="10" t="s">
        <v>488</v>
      </c>
      <c r="H6" s="10">
        <f t="shared" si="1"/>
        <v>1</v>
      </c>
      <c r="I6" s="10" t="s">
        <v>492</v>
      </c>
      <c r="J6" s="10" t="s">
        <v>492</v>
      </c>
      <c r="K6" s="10" t="s">
        <v>909</v>
      </c>
    </row>
    <row r="7" spans="1:15" ht="13.95" customHeight="1" x14ac:dyDescent="0.3">
      <c r="A7" s="10">
        <f t="shared" si="2"/>
        <v>6</v>
      </c>
      <c r="B7" s="13" t="s">
        <v>332</v>
      </c>
      <c r="C7" s="13" t="s">
        <v>940</v>
      </c>
      <c r="D7" s="10" t="s">
        <v>27</v>
      </c>
      <c r="E7" s="18">
        <v>35412</v>
      </c>
      <c r="F7" s="8">
        <f t="shared" ca="1" si="0"/>
        <v>29.136986301369863</v>
      </c>
      <c r="G7" s="10" t="s">
        <v>488</v>
      </c>
      <c r="H7" s="10">
        <f t="shared" si="1"/>
        <v>1</v>
      </c>
      <c r="I7" s="10" t="s">
        <v>493</v>
      </c>
      <c r="J7" s="10" t="s">
        <v>493</v>
      </c>
      <c r="K7" s="10" t="s">
        <v>909</v>
      </c>
    </row>
    <row r="8" spans="1:15" ht="13.95" customHeight="1" x14ac:dyDescent="0.3">
      <c r="A8" s="10">
        <f t="shared" si="2"/>
        <v>7</v>
      </c>
      <c r="B8" s="13" t="s">
        <v>451</v>
      </c>
      <c r="C8" s="13" t="s">
        <v>942</v>
      </c>
      <c r="D8" s="10" t="s">
        <v>27</v>
      </c>
      <c r="E8" s="18">
        <v>35647</v>
      </c>
      <c r="F8" s="8">
        <f t="shared" ca="1" si="0"/>
        <v>28.493150684931507</v>
      </c>
      <c r="G8" s="10" t="s">
        <v>488</v>
      </c>
      <c r="H8" s="10">
        <f t="shared" si="1"/>
        <v>1</v>
      </c>
      <c r="I8" s="10" t="s">
        <v>492</v>
      </c>
      <c r="J8" s="10" t="s">
        <v>493</v>
      </c>
      <c r="K8" s="10" t="s">
        <v>909</v>
      </c>
    </row>
    <row r="9" spans="1:15" ht="13.95" customHeight="1" x14ac:dyDescent="0.3">
      <c r="A9" s="10">
        <f t="shared" si="2"/>
        <v>8</v>
      </c>
      <c r="B9" s="13" t="s">
        <v>945</v>
      </c>
      <c r="C9" s="13" t="s">
        <v>70</v>
      </c>
      <c r="D9" s="10" t="s">
        <v>27</v>
      </c>
      <c r="E9" s="18">
        <v>34417</v>
      </c>
      <c r="F9" s="8">
        <f t="shared" ca="1" si="0"/>
        <v>31.863013698630137</v>
      </c>
      <c r="G9" s="10" t="s">
        <v>488</v>
      </c>
      <c r="H9" s="10">
        <f t="shared" si="1"/>
        <v>1</v>
      </c>
      <c r="I9" s="10" t="s">
        <v>492</v>
      </c>
      <c r="J9" s="10" t="s">
        <v>492</v>
      </c>
      <c r="K9" s="10" t="s">
        <v>909</v>
      </c>
    </row>
    <row r="10" spans="1:15" ht="13.95" customHeight="1" x14ac:dyDescent="0.3">
      <c r="A10" s="10">
        <f t="shared" si="2"/>
        <v>9</v>
      </c>
      <c r="B10" s="28" t="s">
        <v>1205</v>
      </c>
      <c r="C10" s="29" t="s">
        <v>152</v>
      </c>
      <c r="D10" s="10" t="s">
        <v>27</v>
      </c>
      <c r="E10" s="18">
        <v>35417</v>
      </c>
      <c r="F10" s="8">
        <f t="shared" ca="1" si="0"/>
        <v>29.123287671232877</v>
      </c>
      <c r="G10" s="10" t="s">
        <v>488</v>
      </c>
      <c r="H10" s="10">
        <f t="shared" si="1"/>
        <v>1</v>
      </c>
      <c r="I10" s="10" t="s">
        <v>492</v>
      </c>
      <c r="J10" s="10" t="s">
        <v>493</v>
      </c>
      <c r="K10" s="10" t="s">
        <v>909</v>
      </c>
    </row>
    <row r="11" spans="1:15" ht="13.95" customHeight="1" x14ac:dyDescent="0.3">
      <c r="A11" s="10">
        <f t="shared" si="2"/>
        <v>10</v>
      </c>
      <c r="B11" s="13" t="s">
        <v>853</v>
      </c>
      <c r="C11" s="13" t="s">
        <v>119</v>
      </c>
      <c r="D11" s="10" t="s">
        <v>27</v>
      </c>
      <c r="E11" s="18">
        <v>34533</v>
      </c>
      <c r="F11" s="8">
        <f t="shared" ca="1" si="0"/>
        <v>31.545205479452054</v>
      </c>
      <c r="G11" s="10" t="s">
        <v>488</v>
      </c>
      <c r="H11" s="10">
        <f t="shared" si="1"/>
        <v>1</v>
      </c>
      <c r="I11" s="10" t="s">
        <v>492</v>
      </c>
      <c r="J11" s="10" t="s">
        <v>492</v>
      </c>
      <c r="K11" s="10" t="s">
        <v>909</v>
      </c>
      <c r="O11"/>
    </row>
    <row r="12" spans="1:15" ht="13.95" customHeight="1" x14ac:dyDescent="0.3">
      <c r="A12" s="10">
        <f t="shared" si="2"/>
        <v>11</v>
      </c>
      <c r="B12" s="12" t="s">
        <v>1396</v>
      </c>
      <c r="C12" s="12" t="s">
        <v>29</v>
      </c>
      <c r="D12" s="25" t="s">
        <v>27</v>
      </c>
      <c r="E12" s="18">
        <v>35229</v>
      </c>
      <c r="F12" s="8">
        <f t="shared" ca="1" si="0"/>
        <v>29.638356164383563</v>
      </c>
      <c r="G12" s="10" t="s">
        <v>488</v>
      </c>
      <c r="H12" s="10">
        <f t="shared" si="1"/>
        <v>1</v>
      </c>
      <c r="I12" s="10" t="s">
        <v>492</v>
      </c>
      <c r="J12" s="10" t="s">
        <v>492</v>
      </c>
      <c r="K12" s="10" t="s">
        <v>909</v>
      </c>
    </row>
    <row r="13" spans="1:15" ht="13.95" customHeight="1" x14ac:dyDescent="0.3">
      <c r="A13" s="10">
        <f t="shared" si="2"/>
        <v>12</v>
      </c>
      <c r="B13" s="13" t="s">
        <v>306</v>
      </c>
      <c r="C13" s="13" t="s">
        <v>245</v>
      </c>
      <c r="D13" s="10" t="s">
        <v>27</v>
      </c>
      <c r="E13" s="18">
        <v>35558</v>
      </c>
      <c r="F13" s="8">
        <f t="shared" ca="1" si="0"/>
        <v>28.736986301369864</v>
      </c>
      <c r="G13" s="10" t="s">
        <v>488</v>
      </c>
      <c r="H13" s="10">
        <f t="shared" si="1"/>
        <v>1</v>
      </c>
      <c r="I13" s="10" t="s">
        <v>492</v>
      </c>
      <c r="J13" s="10" t="s">
        <v>493</v>
      </c>
      <c r="K13" s="10" t="s">
        <v>909</v>
      </c>
    </row>
    <row r="14" spans="1:15" ht="13.95" customHeight="1" x14ac:dyDescent="0.3">
      <c r="A14" s="10">
        <f t="shared" si="2"/>
        <v>13</v>
      </c>
      <c r="B14" s="21" t="s">
        <v>527</v>
      </c>
      <c r="C14" s="21" t="s">
        <v>394</v>
      </c>
      <c r="D14" s="17" t="s">
        <v>27</v>
      </c>
      <c r="E14" s="18">
        <v>32829</v>
      </c>
      <c r="F14" s="8">
        <f t="shared" ca="1" si="0"/>
        <v>36.213698630136989</v>
      </c>
      <c r="G14" s="10" t="s">
        <v>488</v>
      </c>
      <c r="H14" s="10">
        <f t="shared" si="1"/>
        <v>1</v>
      </c>
      <c r="I14" s="10" t="s">
        <v>492</v>
      </c>
      <c r="J14" s="10" t="s">
        <v>492</v>
      </c>
      <c r="K14" s="10" t="s">
        <v>909</v>
      </c>
    </row>
    <row r="15" spans="1:15" ht="13.95" customHeight="1" x14ac:dyDescent="0.3">
      <c r="A15" s="10">
        <f t="shared" si="2"/>
        <v>14</v>
      </c>
      <c r="B15" s="21" t="s">
        <v>33</v>
      </c>
      <c r="C15" s="21" t="s">
        <v>34</v>
      </c>
      <c r="D15" s="17" t="s">
        <v>27</v>
      </c>
      <c r="E15" s="18">
        <v>34244</v>
      </c>
      <c r="F15" s="8">
        <f t="shared" ca="1" si="0"/>
        <v>32.336986301369862</v>
      </c>
      <c r="G15" s="10" t="s">
        <v>488</v>
      </c>
      <c r="H15" s="10">
        <f t="shared" si="1"/>
        <v>1</v>
      </c>
      <c r="I15" s="10" t="s">
        <v>493</v>
      </c>
      <c r="J15" s="10" t="s">
        <v>492</v>
      </c>
      <c r="K15" s="10" t="s">
        <v>909</v>
      </c>
    </row>
    <row r="16" spans="1:15" ht="13.95" customHeight="1" x14ac:dyDescent="0.3">
      <c r="A16" s="10">
        <f t="shared" si="2"/>
        <v>15</v>
      </c>
      <c r="B16" s="13" t="s">
        <v>1696</v>
      </c>
      <c r="C16" s="13" t="s">
        <v>1697</v>
      </c>
      <c r="D16" s="10" t="s">
        <v>27</v>
      </c>
      <c r="E16" s="18">
        <v>35221</v>
      </c>
      <c r="F16" s="8">
        <f t="shared" ca="1" si="0"/>
        <v>29.660273972602738</v>
      </c>
      <c r="G16" s="10" t="s">
        <v>488</v>
      </c>
      <c r="H16" s="10">
        <f t="shared" si="1"/>
        <v>1</v>
      </c>
      <c r="I16" s="10" t="s">
        <v>492</v>
      </c>
      <c r="J16" s="10" t="s">
        <v>493</v>
      </c>
      <c r="K16" s="10" t="s">
        <v>909</v>
      </c>
    </row>
    <row r="17" spans="1:15" ht="13.95" customHeight="1" x14ac:dyDescent="0.3">
      <c r="A17" s="10">
        <f t="shared" si="2"/>
        <v>16</v>
      </c>
      <c r="B17" s="13" t="s">
        <v>988</v>
      </c>
      <c r="C17" s="13" t="s">
        <v>689</v>
      </c>
      <c r="D17" s="10" t="s">
        <v>27</v>
      </c>
      <c r="E17" s="18">
        <v>35856</v>
      </c>
      <c r="F17" s="8">
        <f t="shared" ca="1" si="0"/>
        <v>27.920547945205481</v>
      </c>
      <c r="G17" s="10" t="s">
        <v>488</v>
      </c>
      <c r="H17" s="10">
        <f t="shared" si="1"/>
        <v>1</v>
      </c>
      <c r="I17" s="10" t="s">
        <v>493</v>
      </c>
      <c r="J17" s="10" t="s">
        <v>492</v>
      </c>
      <c r="K17" s="10" t="s">
        <v>909</v>
      </c>
    </row>
    <row r="18" spans="1:15" ht="13.95" customHeight="1" x14ac:dyDescent="0.3">
      <c r="A18" s="10">
        <f t="shared" si="2"/>
        <v>17</v>
      </c>
      <c r="B18" s="13" t="s">
        <v>85</v>
      </c>
      <c r="C18" s="13" t="s">
        <v>387</v>
      </c>
      <c r="D18" s="10" t="s">
        <v>27</v>
      </c>
      <c r="E18" s="18">
        <v>34588</v>
      </c>
      <c r="F18" s="8">
        <f t="shared" ca="1" si="0"/>
        <v>31.394520547945206</v>
      </c>
      <c r="G18" s="10" t="s">
        <v>488</v>
      </c>
      <c r="H18" s="10">
        <f t="shared" si="1"/>
        <v>1</v>
      </c>
      <c r="I18" s="10" t="s">
        <v>492</v>
      </c>
      <c r="J18" s="10" t="s">
        <v>493</v>
      </c>
      <c r="K18" s="10" t="s">
        <v>909</v>
      </c>
    </row>
    <row r="19" spans="1:15" ht="13.95" customHeight="1" x14ac:dyDescent="0.3">
      <c r="A19" s="10">
        <f t="shared" si="2"/>
        <v>18</v>
      </c>
      <c r="B19" s="21" t="s">
        <v>38</v>
      </c>
      <c r="C19" s="21" t="s">
        <v>39</v>
      </c>
      <c r="D19" s="17" t="s">
        <v>27</v>
      </c>
      <c r="E19" s="18">
        <v>34110</v>
      </c>
      <c r="F19" s="8">
        <f t="shared" ca="1" si="0"/>
        <v>32.704109589041096</v>
      </c>
      <c r="G19" s="10" t="s">
        <v>488</v>
      </c>
      <c r="H19" s="10">
        <f t="shared" si="1"/>
        <v>1</v>
      </c>
      <c r="I19" s="10" t="s">
        <v>492</v>
      </c>
      <c r="J19" s="10" t="s">
        <v>492</v>
      </c>
      <c r="K19" s="10" t="s">
        <v>909</v>
      </c>
      <c r="O19"/>
    </row>
    <row r="20" spans="1:15" ht="13.95" customHeight="1" x14ac:dyDescent="0.3">
      <c r="A20" s="10">
        <f t="shared" si="2"/>
        <v>19</v>
      </c>
      <c r="B20" s="12" t="s">
        <v>550</v>
      </c>
      <c r="C20" s="12" t="s">
        <v>200</v>
      </c>
      <c r="D20" s="25" t="s">
        <v>27</v>
      </c>
      <c r="E20" s="18">
        <v>33514</v>
      </c>
      <c r="F20" s="8">
        <f t="shared" ca="1" si="0"/>
        <v>34.336986301369862</v>
      </c>
      <c r="G20" s="10" t="s">
        <v>488</v>
      </c>
      <c r="H20" s="10">
        <f t="shared" si="1"/>
        <v>1</v>
      </c>
      <c r="I20" s="10" t="s">
        <v>493</v>
      </c>
      <c r="J20" s="10" t="s">
        <v>492</v>
      </c>
      <c r="K20" s="10" t="s">
        <v>909</v>
      </c>
    </row>
    <row r="21" spans="1:15" ht="13.95" customHeight="1" x14ac:dyDescent="0.3">
      <c r="A21" s="10">
        <f t="shared" si="2"/>
        <v>20</v>
      </c>
      <c r="B21" s="13" t="s">
        <v>1743</v>
      </c>
      <c r="C21" s="13" t="s">
        <v>273</v>
      </c>
      <c r="D21" s="10" t="s">
        <v>27</v>
      </c>
      <c r="E21" s="18">
        <v>34819</v>
      </c>
      <c r="F21" s="8">
        <f t="shared" ca="1" si="0"/>
        <v>30.761643835616439</v>
      </c>
      <c r="G21" s="10" t="s">
        <v>488</v>
      </c>
      <c r="H21" s="10">
        <f t="shared" si="1"/>
        <v>1</v>
      </c>
      <c r="I21" s="10" t="s">
        <v>492</v>
      </c>
      <c r="J21" s="10" t="s">
        <v>492</v>
      </c>
      <c r="K21" s="10" t="s">
        <v>909</v>
      </c>
    </row>
    <row r="22" spans="1:15" ht="13.95" customHeight="1" x14ac:dyDescent="0.3">
      <c r="A22" s="10">
        <f t="shared" si="2"/>
        <v>21</v>
      </c>
      <c r="B22" s="12" t="s">
        <v>1120</v>
      </c>
      <c r="C22" s="12" t="s">
        <v>242</v>
      </c>
      <c r="D22" s="25" t="s">
        <v>27</v>
      </c>
      <c r="E22" s="18">
        <v>34856</v>
      </c>
      <c r="F22" s="8">
        <f t="shared" ca="1" si="0"/>
        <v>30.660273972602738</v>
      </c>
      <c r="G22" s="10" t="s">
        <v>488</v>
      </c>
      <c r="H22" s="10">
        <f t="shared" si="1"/>
        <v>1</v>
      </c>
      <c r="I22" s="10" t="s">
        <v>492</v>
      </c>
      <c r="J22" s="10" t="s">
        <v>492</v>
      </c>
      <c r="K22" s="10" t="s">
        <v>909</v>
      </c>
    </row>
    <row r="23" spans="1:15" ht="13.95" customHeight="1" x14ac:dyDescent="0.3">
      <c r="A23" s="10">
        <f t="shared" si="2"/>
        <v>22</v>
      </c>
      <c r="B23" s="21" t="s">
        <v>195</v>
      </c>
      <c r="C23" s="21" t="s">
        <v>152</v>
      </c>
      <c r="D23" s="10" t="s">
        <v>27</v>
      </c>
      <c r="E23" s="18">
        <v>33420</v>
      </c>
      <c r="F23" s="8">
        <f t="shared" ca="1" si="0"/>
        <v>34.594520547945208</v>
      </c>
      <c r="G23" s="10" t="s">
        <v>488</v>
      </c>
      <c r="H23" s="10">
        <f t="shared" si="1"/>
        <v>1</v>
      </c>
      <c r="I23" s="10" t="s">
        <v>492</v>
      </c>
      <c r="J23" s="10" t="s">
        <v>492</v>
      </c>
      <c r="K23" s="10" t="s">
        <v>909</v>
      </c>
    </row>
    <row r="24" spans="1:15" ht="13.95" customHeight="1" x14ac:dyDescent="0.3">
      <c r="A24" s="10">
        <f t="shared" si="2"/>
        <v>23</v>
      </c>
      <c r="B24" s="28" t="s">
        <v>1306</v>
      </c>
      <c r="C24" s="29" t="s">
        <v>1305</v>
      </c>
      <c r="D24" s="10" t="s">
        <v>27</v>
      </c>
      <c r="E24" s="18">
        <v>35769</v>
      </c>
      <c r="F24" s="8">
        <f t="shared" ca="1" si="0"/>
        <v>28.158904109589042</v>
      </c>
      <c r="G24" s="10" t="s">
        <v>488</v>
      </c>
      <c r="H24" s="10">
        <f t="shared" si="1"/>
        <v>1</v>
      </c>
      <c r="I24" s="10" t="s">
        <v>492</v>
      </c>
      <c r="J24" s="10" t="s">
        <v>492</v>
      </c>
      <c r="K24" s="10" t="s">
        <v>909</v>
      </c>
    </row>
    <row r="25" spans="1:15" ht="13.95" customHeight="1" x14ac:dyDescent="0.3">
      <c r="A25" s="10">
        <f t="shared" si="2"/>
        <v>24</v>
      </c>
      <c r="B25" s="13" t="s">
        <v>964</v>
      </c>
      <c r="C25" s="13" t="s">
        <v>965</v>
      </c>
      <c r="D25" s="10" t="s">
        <v>27</v>
      </c>
      <c r="E25" s="18">
        <v>36105</v>
      </c>
      <c r="F25" s="8">
        <f t="shared" ca="1" si="0"/>
        <v>27.238356164383561</v>
      </c>
      <c r="G25" s="10" t="s">
        <v>489</v>
      </c>
      <c r="H25" s="10">
        <f t="shared" si="1"/>
        <v>2</v>
      </c>
      <c r="I25" s="10" t="s">
        <v>492</v>
      </c>
      <c r="J25" s="10" t="s">
        <v>492</v>
      </c>
      <c r="K25" s="10" t="s">
        <v>909</v>
      </c>
      <c r="O25"/>
    </row>
    <row r="26" spans="1:15" ht="13.95" customHeight="1" x14ac:dyDescent="0.3">
      <c r="A26" s="10">
        <f t="shared" si="2"/>
        <v>25</v>
      </c>
      <c r="B26" s="22" t="s">
        <v>255</v>
      </c>
      <c r="C26" s="22" t="s">
        <v>287</v>
      </c>
      <c r="D26" s="10" t="s">
        <v>27</v>
      </c>
      <c r="E26" s="18">
        <v>33331</v>
      </c>
      <c r="F26" s="8">
        <f t="shared" ca="1" si="0"/>
        <v>34.838356164383562</v>
      </c>
      <c r="G26" s="10" t="s">
        <v>489</v>
      </c>
      <c r="H26" s="10">
        <f t="shared" si="1"/>
        <v>2</v>
      </c>
      <c r="I26" s="10" t="s">
        <v>493</v>
      </c>
      <c r="J26" s="10" t="s">
        <v>493</v>
      </c>
      <c r="K26" s="10" t="s">
        <v>909</v>
      </c>
    </row>
    <row r="27" spans="1:15" ht="13.95" customHeight="1" x14ac:dyDescent="0.3">
      <c r="A27" s="10">
        <f t="shared" si="2"/>
        <v>26</v>
      </c>
      <c r="B27" s="12" t="s">
        <v>1047</v>
      </c>
      <c r="C27" s="12" t="s">
        <v>877</v>
      </c>
      <c r="D27" s="25" t="s">
        <v>27</v>
      </c>
      <c r="E27" s="18">
        <v>35395</v>
      </c>
      <c r="F27" s="8">
        <f t="shared" ca="1" si="0"/>
        <v>29.183561643835617</v>
      </c>
      <c r="G27" s="10" t="s">
        <v>489</v>
      </c>
      <c r="H27" s="10">
        <f t="shared" si="1"/>
        <v>2</v>
      </c>
      <c r="I27" s="10" t="s">
        <v>492</v>
      </c>
      <c r="J27" s="10" t="s">
        <v>492</v>
      </c>
      <c r="K27" s="10" t="s">
        <v>909</v>
      </c>
    </row>
    <row r="28" spans="1:15" ht="13.95" customHeight="1" x14ac:dyDescent="0.3">
      <c r="A28" s="10">
        <f t="shared" si="2"/>
        <v>27</v>
      </c>
      <c r="B28" s="13" t="s">
        <v>1014</v>
      </c>
      <c r="C28" s="13" t="s">
        <v>1015</v>
      </c>
      <c r="D28" s="10" t="s">
        <v>27</v>
      </c>
      <c r="E28" s="18">
        <v>35248</v>
      </c>
      <c r="F28" s="8">
        <f t="shared" ca="1" si="0"/>
        <v>29.586301369863012</v>
      </c>
      <c r="G28" s="10" t="s">
        <v>489</v>
      </c>
      <c r="H28" s="10">
        <f t="shared" si="1"/>
        <v>2</v>
      </c>
      <c r="I28" s="10" t="s">
        <v>492</v>
      </c>
      <c r="J28" s="10" t="s">
        <v>492</v>
      </c>
      <c r="K28" s="10" t="s">
        <v>909</v>
      </c>
    </row>
    <row r="29" spans="1:15" ht="13.95" customHeight="1" x14ac:dyDescent="0.3">
      <c r="A29" s="10">
        <f t="shared" si="2"/>
        <v>28</v>
      </c>
      <c r="B29" s="13" t="s">
        <v>810</v>
      </c>
      <c r="C29" s="13" t="s">
        <v>92</v>
      </c>
      <c r="D29" s="10" t="s">
        <v>27</v>
      </c>
      <c r="E29" s="18">
        <v>35529</v>
      </c>
      <c r="F29" s="8">
        <f t="shared" ca="1" si="0"/>
        <v>28.816438356164383</v>
      </c>
      <c r="G29" s="10" t="s">
        <v>490</v>
      </c>
      <c r="H29" s="10">
        <f t="shared" si="1"/>
        <v>3</v>
      </c>
      <c r="I29" s="10" t="s">
        <v>492</v>
      </c>
      <c r="J29" s="10" t="s">
        <v>492</v>
      </c>
      <c r="K29" s="10" t="s">
        <v>909</v>
      </c>
    </row>
    <row r="30" spans="1:15" ht="13.95" customHeight="1" x14ac:dyDescent="0.3">
      <c r="A30" s="10">
        <f t="shared" si="2"/>
        <v>29</v>
      </c>
      <c r="B30" s="13" t="s">
        <v>388</v>
      </c>
      <c r="C30" s="13" t="s">
        <v>944</v>
      </c>
      <c r="D30" s="10" t="s">
        <v>27</v>
      </c>
      <c r="E30" s="18">
        <v>36042</v>
      </c>
      <c r="F30" s="8">
        <f t="shared" ca="1" si="0"/>
        <v>27.410958904109588</v>
      </c>
      <c r="G30" s="10" t="s">
        <v>490</v>
      </c>
      <c r="H30" s="10">
        <f t="shared" si="1"/>
        <v>3</v>
      </c>
      <c r="I30" s="10" t="s">
        <v>492</v>
      </c>
      <c r="J30" s="10" t="s">
        <v>492</v>
      </c>
      <c r="K30" s="10" t="s">
        <v>909</v>
      </c>
    </row>
    <row r="31" spans="1:15" ht="13.95" customHeight="1" x14ac:dyDescent="0.3">
      <c r="A31" s="10">
        <f t="shared" si="2"/>
        <v>30</v>
      </c>
      <c r="B31" s="28" t="s">
        <v>115</v>
      </c>
      <c r="C31" s="29" t="s">
        <v>1200</v>
      </c>
      <c r="D31" s="10" t="s">
        <v>27</v>
      </c>
      <c r="E31" s="18">
        <v>35314</v>
      </c>
      <c r="F31" s="8">
        <f t="shared" ca="1" si="0"/>
        <v>29.405479452054795</v>
      </c>
      <c r="G31" s="10" t="s">
        <v>490</v>
      </c>
      <c r="H31" s="10">
        <f t="shared" si="1"/>
        <v>3</v>
      </c>
      <c r="I31" s="10" t="s">
        <v>492</v>
      </c>
      <c r="J31" s="10" t="s">
        <v>492</v>
      </c>
      <c r="K31" s="10" t="s">
        <v>909</v>
      </c>
    </row>
    <row r="32" spans="1:15" ht="13.95" customHeight="1" x14ac:dyDescent="0.3">
      <c r="A32" s="10">
        <f t="shared" si="2"/>
        <v>31</v>
      </c>
      <c r="B32" s="21" t="s">
        <v>51</v>
      </c>
      <c r="C32" s="21" t="s">
        <v>52</v>
      </c>
      <c r="D32" s="17" t="s">
        <v>27</v>
      </c>
      <c r="E32" s="18">
        <v>33791</v>
      </c>
      <c r="F32" s="8">
        <f t="shared" ca="1" si="0"/>
        <v>33.578082191780823</v>
      </c>
      <c r="G32" s="10" t="s">
        <v>490</v>
      </c>
      <c r="H32" s="10">
        <f t="shared" si="1"/>
        <v>3</v>
      </c>
      <c r="I32" s="10" t="s">
        <v>492</v>
      </c>
      <c r="J32" s="10" t="s">
        <v>492</v>
      </c>
      <c r="K32" s="10" t="s">
        <v>909</v>
      </c>
    </row>
    <row r="33" spans="1:22" ht="13.95" customHeight="1" x14ac:dyDescent="0.3">
      <c r="A33" s="10">
        <f t="shared" si="2"/>
        <v>32</v>
      </c>
      <c r="B33" s="28" t="s">
        <v>570</v>
      </c>
      <c r="C33" s="29" t="s">
        <v>222</v>
      </c>
      <c r="D33" s="10" t="s">
        <v>27</v>
      </c>
      <c r="E33" s="18">
        <v>35695</v>
      </c>
      <c r="F33" s="8">
        <f t="shared" ca="1" si="0"/>
        <v>28.361643835616437</v>
      </c>
      <c r="G33" s="10" t="s">
        <v>490</v>
      </c>
      <c r="H33" s="10">
        <f t="shared" si="1"/>
        <v>3</v>
      </c>
      <c r="I33" s="10" t="s">
        <v>492</v>
      </c>
      <c r="J33" s="10" t="s">
        <v>492</v>
      </c>
      <c r="K33" s="10" t="s">
        <v>909</v>
      </c>
    </row>
    <row r="34" spans="1:22" ht="13.95" customHeight="1" x14ac:dyDescent="0.3">
      <c r="A34" s="10">
        <f t="shared" si="2"/>
        <v>33</v>
      </c>
      <c r="B34" s="12" t="s">
        <v>1472</v>
      </c>
      <c r="C34" s="12" t="s">
        <v>392</v>
      </c>
      <c r="D34" s="25" t="s">
        <v>27</v>
      </c>
      <c r="E34" s="18">
        <v>36186</v>
      </c>
      <c r="F34" s="8">
        <f t="shared" ca="1" si="0"/>
        <v>27.016438356164382</v>
      </c>
      <c r="G34" s="10" t="s">
        <v>490</v>
      </c>
      <c r="H34" s="10">
        <f t="shared" si="1"/>
        <v>3</v>
      </c>
      <c r="I34" s="10" t="s">
        <v>492</v>
      </c>
      <c r="J34" s="10" t="s">
        <v>492</v>
      </c>
      <c r="K34" s="10" t="s">
        <v>909</v>
      </c>
    </row>
    <row r="35" spans="1:22" ht="13.95" customHeight="1" x14ac:dyDescent="0.3">
      <c r="A35" s="10">
        <f t="shared" si="2"/>
        <v>34</v>
      </c>
      <c r="B35" s="28" t="s">
        <v>1294</v>
      </c>
      <c r="C35" s="29" t="s">
        <v>152</v>
      </c>
      <c r="D35" s="10" t="s">
        <v>27</v>
      </c>
      <c r="E35" s="18">
        <v>36023</v>
      </c>
      <c r="F35" s="8">
        <f t="shared" ca="1" si="0"/>
        <v>27.463013698630139</v>
      </c>
      <c r="G35" s="10" t="s">
        <v>490</v>
      </c>
      <c r="H35" s="10">
        <f t="shared" si="1"/>
        <v>3</v>
      </c>
      <c r="I35" s="10" t="s">
        <v>492</v>
      </c>
      <c r="J35" s="10" t="s">
        <v>492</v>
      </c>
      <c r="K35" s="10" t="s">
        <v>909</v>
      </c>
    </row>
    <row r="36" spans="1:22" ht="13.95" customHeight="1" x14ac:dyDescent="0.3">
      <c r="A36" s="10">
        <f t="shared" si="2"/>
        <v>35</v>
      </c>
      <c r="B36" s="21" t="s">
        <v>54</v>
      </c>
      <c r="C36" s="21" t="s">
        <v>55</v>
      </c>
      <c r="D36" s="17" t="s">
        <v>27</v>
      </c>
      <c r="E36" s="18">
        <v>31009</v>
      </c>
      <c r="F36" s="8">
        <f t="shared" ca="1" si="0"/>
        <v>41.2</v>
      </c>
      <c r="G36" s="10" t="s">
        <v>490</v>
      </c>
      <c r="H36" s="10">
        <f t="shared" si="1"/>
        <v>3</v>
      </c>
      <c r="I36" s="10" t="s">
        <v>492</v>
      </c>
      <c r="J36" s="10" t="s">
        <v>492</v>
      </c>
      <c r="K36" s="10" t="s">
        <v>909</v>
      </c>
    </row>
    <row r="37" spans="1:22" ht="13.95" customHeight="1" x14ac:dyDescent="0.3">
      <c r="A37" s="10">
        <f t="shared" si="2"/>
        <v>36</v>
      </c>
      <c r="B37" s="13" t="s">
        <v>128</v>
      </c>
      <c r="C37" s="13" t="s">
        <v>809</v>
      </c>
      <c r="D37" s="10" t="s">
        <v>27</v>
      </c>
      <c r="E37" s="18">
        <v>35608</v>
      </c>
      <c r="F37" s="8">
        <f t="shared" ca="1" si="0"/>
        <v>28.6</v>
      </c>
      <c r="G37" s="10" t="s">
        <v>491</v>
      </c>
      <c r="H37" s="10">
        <f t="shared" si="1"/>
        <v>4</v>
      </c>
      <c r="I37" s="10" t="s">
        <v>492</v>
      </c>
      <c r="J37" s="10" t="s">
        <v>492</v>
      </c>
      <c r="K37" s="10" t="s">
        <v>909</v>
      </c>
    </row>
    <row r="38" spans="1:22" ht="13.95" customHeight="1" x14ac:dyDescent="0.3">
      <c r="A38" s="10">
        <f t="shared" si="2"/>
        <v>37</v>
      </c>
      <c r="B38" s="12" t="s">
        <v>1045</v>
      </c>
      <c r="C38" s="12" t="s">
        <v>86</v>
      </c>
      <c r="D38" s="25" t="s">
        <v>27</v>
      </c>
      <c r="E38" s="18">
        <v>35782</v>
      </c>
      <c r="F38" s="8">
        <f t="shared" ca="1" si="0"/>
        <v>28.123287671232877</v>
      </c>
      <c r="G38" s="10" t="s">
        <v>491</v>
      </c>
      <c r="H38" s="10">
        <f t="shared" si="1"/>
        <v>4</v>
      </c>
      <c r="I38" s="10" t="s">
        <v>492</v>
      </c>
      <c r="J38" s="10" t="s">
        <v>492</v>
      </c>
      <c r="K38" s="10" t="s">
        <v>909</v>
      </c>
    </row>
    <row r="39" spans="1:22" ht="13.95" customHeight="1" x14ac:dyDescent="0.3">
      <c r="A39" s="10">
        <f t="shared" si="2"/>
        <v>38</v>
      </c>
      <c r="B39" s="12" t="s">
        <v>1071</v>
      </c>
      <c r="C39" s="12" t="s">
        <v>35</v>
      </c>
      <c r="D39" s="25" t="s">
        <v>27</v>
      </c>
      <c r="E39" s="18">
        <v>35234</v>
      </c>
      <c r="F39" s="8">
        <f t="shared" ca="1" si="0"/>
        <v>29.624657534246577</v>
      </c>
      <c r="G39" s="10" t="s">
        <v>491</v>
      </c>
      <c r="H39" s="10">
        <f t="shared" si="1"/>
        <v>4</v>
      </c>
      <c r="I39" s="10" t="s">
        <v>492</v>
      </c>
      <c r="J39" s="10" t="s">
        <v>492</v>
      </c>
      <c r="K39" s="10" t="s">
        <v>909</v>
      </c>
      <c r="L39"/>
      <c r="M39"/>
    </row>
    <row r="40" spans="1:22" ht="13.95" customHeight="1" x14ac:dyDescent="0.3">
      <c r="A40" s="10">
        <f t="shared" si="2"/>
        <v>39</v>
      </c>
      <c r="B40" s="22" t="s">
        <v>776</v>
      </c>
      <c r="C40" s="22" t="s">
        <v>29</v>
      </c>
      <c r="D40" s="10" t="s">
        <v>27</v>
      </c>
      <c r="E40" s="18">
        <v>34872</v>
      </c>
      <c r="F40" s="8">
        <f t="shared" ca="1" si="0"/>
        <v>30.616438356164384</v>
      </c>
      <c r="G40" s="10" t="s">
        <v>491</v>
      </c>
      <c r="H40" s="10">
        <f t="shared" si="1"/>
        <v>4</v>
      </c>
      <c r="I40" s="10" t="s">
        <v>492</v>
      </c>
      <c r="J40" s="10" t="s">
        <v>492</v>
      </c>
      <c r="K40" s="10" t="s">
        <v>909</v>
      </c>
    </row>
    <row r="41" spans="1:22" ht="13.95" customHeight="1" x14ac:dyDescent="0.3">
      <c r="A41" s="10">
        <f t="shared" si="2"/>
        <v>40</v>
      </c>
      <c r="B41" s="21" t="s">
        <v>62</v>
      </c>
      <c r="C41" s="21" t="s">
        <v>63</v>
      </c>
      <c r="D41" s="17" t="s">
        <v>27</v>
      </c>
      <c r="E41" s="18">
        <v>33457</v>
      </c>
      <c r="F41" s="8">
        <f t="shared" ca="1" si="0"/>
        <v>34.493150684931507</v>
      </c>
      <c r="G41" s="10" t="s">
        <v>491</v>
      </c>
      <c r="H41" s="10">
        <f t="shared" si="1"/>
        <v>4</v>
      </c>
      <c r="I41" s="10" t="s">
        <v>492</v>
      </c>
      <c r="J41" s="10" t="s">
        <v>492</v>
      </c>
      <c r="K41" s="10" t="s">
        <v>909</v>
      </c>
    </row>
    <row r="42" spans="1:22" ht="13.95" customHeight="1" x14ac:dyDescent="0.3">
      <c r="A42" s="10">
        <f t="shared" si="2"/>
        <v>1</v>
      </c>
      <c r="B42" s="12" t="s">
        <v>207</v>
      </c>
      <c r="C42" s="12" t="s">
        <v>1527</v>
      </c>
      <c r="D42" s="25" t="s">
        <v>65</v>
      </c>
      <c r="E42" s="18">
        <v>36043</v>
      </c>
      <c r="F42" s="8">
        <f t="shared" ca="1" si="0"/>
        <v>27.408219178082192</v>
      </c>
      <c r="G42" s="10" t="s">
        <v>488</v>
      </c>
      <c r="H42" s="10">
        <f t="shared" si="1"/>
        <v>1</v>
      </c>
      <c r="I42" s="10" t="s">
        <v>492</v>
      </c>
      <c r="J42" s="10" t="s">
        <v>492</v>
      </c>
      <c r="K42" s="10" t="s">
        <v>909</v>
      </c>
    </row>
    <row r="43" spans="1:22" ht="13.95" customHeight="1" x14ac:dyDescent="0.3">
      <c r="A43" s="10">
        <f t="shared" si="2"/>
        <v>2</v>
      </c>
      <c r="B43" s="13" t="s">
        <v>1560</v>
      </c>
      <c r="C43" s="13" t="s">
        <v>1305</v>
      </c>
      <c r="D43" s="10" t="s">
        <v>65</v>
      </c>
      <c r="E43" s="18">
        <v>37133</v>
      </c>
      <c r="F43" s="8">
        <f t="shared" ca="1" si="0"/>
        <v>24.421917808219177</v>
      </c>
      <c r="G43" s="10" t="s">
        <v>488</v>
      </c>
      <c r="H43" s="10">
        <f t="shared" si="1"/>
        <v>1</v>
      </c>
      <c r="I43" s="10" t="s">
        <v>492</v>
      </c>
      <c r="J43" s="10" t="s">
        <v>492</v>
      </c>
      <c r="K43" s="10" t="s">
        <v>909</v>
      </c>
    </row>
    <row r="44" spans="1:22" ht="13.95" customHeight="1" x14ac:dyDescent="0.3">
      <c r="A44" s="10">
        <f t="shared" si="2"/>
        <v>3</v>
      </c>
      <c r="B44" s="13" t="s">
        <v>1563</v>
      </c>
      <c r="C44" s="13" t="s">
        <v>238</v>
      </c>
      <c r="D44" s="10" t="s">
        <v>65</v>
      </c>
      <c r="E44" s="18">
        <v>36885</v>
      </c>
      <c r="F44" s="8">
        <f t="shared" ca="1" si="0"/>
        <v>25.101369863013698</v>
      </c>
      <c r="G44" s="10" t="s">
        <v>488</v>
      </c>
      <c r="H44" s="10">
        <f t="shared" si="1"/>
        <v>1</v>
      </c>
      <c r="I44" s="10" t="s">
        <v>492</v>
      </c>
      <c r="J44" s="10" t="s">
        <v>492</v>
      </c>
      <c r="K44" s="10" t="s">
        <v>909</v>
      </c>
    </row>
    <row r="45" spans="1:22" ht="13.95" customHeight="1" x14ac:dyDescent="0.3">
      <c r="A45" s="10">
        <f t="shared" si="2"/>
        <v>4</v>
      </c>
      <c r="B45" s="28" t="s">
        <v>822</v>
      </c>
      <c r="C45" s="29" t="s">
        <v>366</v>
      </c>
      <c r="D45" s="10" t="s">
        <v>65</v>
      </c>
      <c r="E45" s="18">
        <v>36036</v>
      </c>
      <c r="F45" s="8">
        <f t="shared" ca="1" si="0"/>
        <v>27.427397260273974</v>
      </c>
      <c r="G45" s="10" t="s">
        <v>488</v>
      </c>
      <c r="H45" s="10">
        <f t="shared" si="1"/>
        <v>1</v>
      </c>
      <c r="I45" s="10" t="s">
        <v>492</v>
      </c>
      <c r="J45" s="10" t="s">
        <v>492</v>
      </c>
      <c r="K45" s="10" t="s">
        <v>909</v>
      </c>
    </row>
    <row r="46" spans="1:22" ht="13.95" customHeight="1" x14ac:dyDescent="0.3">
      <c r="A46" s="10">
        <f t="shared" si="2"/>
        <v>5</v>
      </c>
      <c r="B46" s="22" t="s">
        <v>107</v>
      </c>
      <c r="C46" s="22" t="s">
        <v>170</v>
      </c>
      <c r="D46" s="10" t="s">
        <v>65</v>
      </c>
      <c r="E46" s="18">
        <v>34692</v>
      </c>
      <c r="F46" s="8">
        <f t="shared" ca="1" si="0"/>
        <v>31.109589041095891</v>
      </c>
      <c r="G46" s="10" t="s">
        <v>488</v>
      </c>
      <c r="H46" s="10">
        <f t="shared" si="1"/>
        <v>1</v>
      </c>
      <c r="I46" s="10" t="s">
        <v>493</v>
      </c>
      <c r="J46" s="10" t="s">
        <v>493</v>
      </c>
      <c r="K46" s="10" t="s">
        <v>909</v>
      </c>
    </row>
    <row r="47" spans="1:22" ht="13.95" customHeight="1" x14ac:dyDescent="0.3">
      <c r="A47" s="10">
        <f t="shared" si="2"/>
        <v>6</v>
      </c>
      <c r="B47" s="13" t="s">
        <v>1580</v>
      </c>
      <c r="C47" s="13" t="s">
        <v>1447</v>
      </c>
      <c r="D47" s="10" t="s">
        <v>65</v>
      </c>
      <c r="E47" s="18">
        <v>37465</v>
      </c>
      <c r="F47" s="8">
        <f t="shared" ca="1" si="0"/>
        <v>23.512328767123286</v>
      </c>
      <c r="G47" s="10" t="s">
        <v>488</v>
      </c>
      <c r="H47" s="10">
        <f t="shared" si="1"/>
        <v>1</v>
      </c>
      <c r="I47" s="10" t="s">
        <v>492</v>
      </c>
      <c r="J47" s="10" t="s">
        <v>492</v>
      </c>
      <c r="K47" s="10" t="s">
        <v>909</v>
      </c>
    </row>
    <row r="48" spans="1:22" ht="13.95" customHeight="1" x14ac:dyDescent="0.3">
      <c r="A48" s="10">
        <f t="shared" si="2"/>
        <v>7</v>
      </c>
      <c r="B48" s="13" t="s">
        <v>830</v>
      </c>
      <c r="C48" s="13" t="s">
        <v>235</v>
      </c>
      <c r="D48" s="10" t="s">
        <v>65</v>
      </c>
      <c r="E48" s="18">
        <v>34862</v>
      </c>
      <c r="F48" s="8">
        <f t="shared" ca="1" si="0"/>
        <v>30.643835616438356</v>
      </c>
      <c r="G48" s="10" t="s">
        <v>488</v>
      </c>
      <c r="H48" s="10">
        <f t="shared" si="1"/>
        <v>1</v>
      </c>
      <c r="I48" s="10" t="s">
        <v>492</v>
      </c>
      <c r="J48" s="10" t="s">
        <v>492</v>
      </c>
      <c r="K48" s="10" t="s">
        <v>909</v>
      </c>
      <c r="M48"/>
      <c r="N48"/>
      <c r="P48"/>
      <c r="Q48"/>
      <c r="R48"/>
      <c r="S48"/>
      <c r="T48"/>
      <c r="U48"/>
      <c r="V48"/>
    </row>
    <row r="49" spans="1:19" ht="13.95" customHeight="1" x14ac:dyDescent="0.3">
      <c r="A49" s="10">
        <f t="shared" si="2"/>
        <v>8</v>
      </c>
      <c r="B49" s="21" t="s">
        <v>579</v>
      </c>
      <c r="C49" s="21" t="s">
        <v>580</v>
      </c>
      <c r="D49" s="10" t="s">
        <v>65</v>
      </c>
      <c r="E49" s="18">
        <v>32708</v>
      </c>
      <c r="F49" s="8">
        <f t="shared" ca="1" si="0"/>
        <v>36.545205479452058</v>
      </c>
      <c r="G49" s="10" t="s">
        <v>488</v>
      </c>
      <c r="H49" s="10">
        <f t="shared" si="1"/>
        <v>1</v>
      </c>
      <c r="I49" s="10" t="s">
        <v>492</v>
      </c>
      <c r="J49" s="10" t="s">
        <v>492</v>
      </c>
      <c r="K49" s="10" t="s">
        <v>909</v>
      </c>
      <c r="L49"/>
      <c r="M49"/>
    </row>
    <row r="50" spans="1:19" ht="13.95" customHeight="1" x14ac:dyDescent="0.3">
      <c r="A50" s="10">
        <f t="shared" si="2"/>
        <v>9</v>
      </c>
      <c r="B50" s="28" t="s">
        <v>1183</v>
      </c>
      <c r="C50" s="29" t="s">
        <v>1182</v>
      </c>
      <c r="D50" s="10" t="s">
        <v>65</v>
      </c>
      <c r="E50" s="18">
        <v>36349</v>
      </c>
      <c r="F50" s="8">
        <f t="shared" ca="1" si="0"/>
        <v>26.56986301369863</v>
      </c>
      <c r="G50" s="10" t="s">
        <v>488</v>
      </c>
      <c r="H50" s="10">
        <f t="shared" si="1"/>
        <v>1</v>
      </c>
      <c r="I50" s="10" t="s">
        <v>492</v>
      </c>
      <c r="J50" s="10" t="s">
        <v>492</v>
      </c>
      <c r="K50" s="10" t="s">
        <v>909</v>
      </c>
    </row>
    <row r="51" spans="1:19" ht="13.95" customHeight="1" x14ac:dyDescent="0.3">
      <c r="A51" s="10">
        <f t="shared" si="2"/>
        <v>10</v>
      </c>
      <c r="B51" s="13" t="s">
        <v>937</v>
      </c>
      <c r="C51" s="13" t="s">
        <v>219</v>
      </c>
      <c r="D51" s="10" t="s">
        <v>65</v>
      </c>
      <c r="E51" s="18">
        <v>33485</v>
      </c>
      <c r="F51" s="8">
        <f t="shared" ca="1" si="0"/>
        <v>34.416438356164385</v>
      </c>
      <c r="G51" s="10" t="s">
        <v>488</v>
      </c>
      <c r="H51" s="10">
        <f t="shared" si="1"/>
        <v>1</v>
      </c>
      <c r="I51" s="10" t="s">
        <v>492</v>
      </c>
      <c r="J51" s="10" t="s">
        <v>492</v>
      </c>
      <c r="K51" s="10" t="s">
        <v>909</v>
      </c>
    </row>
    <row r="52" spans="1:19" ht="13.95" customHeight="1" x14ac:dyDescent="0.3">
      <c r="A52" s="10">
        <f t="shared" si="2"/>
        <v>11</v>
      </c>
      <c r="B52" s="22" t="s">
        <v>656</v>
      </c>
      <c r="C52" s="22" t="s">
        <v>219</v>
      </c>
      <c r="D52" s="10" t="s">
        <v>65</v>
      </c>
      <c r="E52" s="18">
        <v>34103</v>
      </c>
      <c r="F52" s="8">
        <f t="shared" ca="1" si="0"/>
        <v>32.723287671232875</v>
      </c>
      <c r="G52" s="10" t="s">
        <v>488</v>
      </c>
      <c r="H52" s="10">
        <f t="shared" si="1"/>
        <v>1</v>
      </c>
      <c r="I52" s="10" t="s">
        <v>492</v>
      </c>
      <c r="J52" s="10" t="s">
        <v>492</v>
      </c>
      <c r="K52" s="10" t="s">
        <v>909</v>
      </c>
    </row>
    <row r="53" spans="1:19" ht="13.95" customHeight="1" x14ac:dyDescent="0.3">
      <c r="A53" s="10">
        <f t="shared" si="2"/>
        <v>12</v>
      </c>
      <c r="B53" s="21" t="s">
        <v>217</v>
      </c>
      <c r="C53" s="21" t="s">
        <v>70</v>
      </c>
      <c r="D53" s="10" t="s">
        <v>65</v>
      </c>
      <c r="E53" s="18">
        <v>33254</v>
      </c>
      <c r="F53" s="8">
        <f t="shared" ca="1" si="0"/>
        <v>35.049315068493151</v>
      </c>
      <c r="G53" s="10" t="s">
        <v>488</v>
      </c>
      <c r="H53" s="10">
        <f t="shared" si="1"/>
        <v>1</v>
      </c>
      <c r="I53" s="10" t="s">
        <v>492</v>
      </c>
      <c r="J53" s="10" t="s">
        <v>492</v>
      </c>
      <c r="K53" s="10" t="s">
        <v>909</v>
      </c>
    </row>
    <row r="54" spans="1:19" ht="13.95" customHeight="1" x14ac:dyDescent="0.3">
      <c r="A54" s="10">
        <f t="shared" si="2"/>
        <v>13</v>
      </c>
      <c r="B54" s="13" t="s">
        <v>1639</v>
      </c>
      <c r="C54" s="13" t="s">
        <v>1640</v>
      </c>
      <c r="D54" s="10" t="s">
        <v>65</v>
      </c>
      <c r="E54" s="18">
        <v>34213</v>
      </c>
      <c r="F54" s="8">
        <f t="shared" ca="1" si="0"/>
        <v>32.421917808219177</v>
      </c>
      <c r="G54" s="10" t="s">
        <v>488</v>
      </c>
      <c r="H54" s="10">
        <f t="shared" si="1"/>
        <v>1</v>
      </c>
      <c r="I54" s="10" t="s">
        <v>492</v>
      </c>
      <c r="J54" s="10" t="s">
        <v>492</v>
      </c>
      <c r="K54" s="10" t="s">
        <v>909</v>
      </c>
    </row>
    <row r="55" spans="1:19" ht="13.95" customHeight="1" x14ac:dyDescent="0.3">
      <c r="A55" s="10">
        <f t="shared" si="2"/>
        <v>14</v>
      </c>
      <c r="B55" s="13" t="s">
        <v>1648</v>
      </c>
      <c r="C55" s="13" t="s">
        <v>1649</v>
      </c>
      <c r="D55" s="10" t="s">
        <v>65</v>
      </c>
      <c r="E55" s="18">
        <v>36985</v>
      </c>
      <c r="F55" s="8">
        <f t="shared" ca="1" si="0"/>
        <v>24.827397260273973</v>
      </c>
      <c r="G55" s="10" t="s">
        <v>488</v>
      </c>
      <c r="H55" s="10">
        <f t="shared" si="1"/>
        <v>1</v>
      </c>
      <c r="I55" s="10" t="s">
        <v>492</v>
      </c>
      <c r="J55" s="10" t="s">
        <v>492</v>
      </c>
      <c r="K55" s="10" t="s">
        <v>909</v>
      </c>
    </row>
    <row r="56" spans="1:19" ht="13.95" customHeight="1" x14ac:dyDescent="0.3">
      <c r="A56" s="10">
        <f t="shared" si="2"/>
        <v>15</v>
      </c>
      <c r="B56" s="13" t="s">
        <v>967</v>
      </c>
      <c r="C56" s="13" t="s">
        <v>509</v>
      </c>
      <c r="D56" s="10" t="s">
        <v>65</v>
      </c>
      <c r="E56" s="18">
        <v>35071</v>
      </c>
      <c r="F56" s="8">
        <f t="shared" ca="1" si="0"/>
        <v>30.07123287671233</v>
      </c>
      <c r="G56" s="10" t="s">
        <v>488</v>
      </c>
      <c r="H56" s="10">
        <f t="shared" si="1"/>
        <v>1</v>
      </c>
      <c r="I56" s="10" t="s">
        <v>492</v>
      </c>
      <c r="J56" s="10" t="s">
        <v>492</v>
      </c>
      <c r="K56" s="10" t="s">
        <v>909</v>
      </c>
      <c r="P56"/>
      <c r="Q56"/>
      <c r="R56"/>
      <c r="S56"/>
    </row>
    <row r="57" spans="1:19" ht="13.95" customHeight="1" x14ac:dyDescent="0.3">
      <c r="A57" s="10">
        <f t="shared" si="2"/>
        <v>16</v>
      </c>
      <c r="B57" s="22" t="s">
        <v>668</v>
      </c>
      <c r="C57" s="22" t="s">
        <v>701</v>
      </c>
      <c r="D57" s="10" t="s">
        <v>65</v>
      </c>
      <c r="E57" s="18">
        <v>34752</v>
      </c>
      <c r="F57" s="8">
        <f t="shared" ca="1" si="0"/>
        <v>30.945205479452056</v>
      </c>
      <c r="G57" s="10" t="s">
        <v>488</v>
      </c>
      <c r="H57" s="10">
        <f t="shared" si="1"/>
        <v>1</v>
      </c>
      <c r="I57" s="10" t="s">
        <v>493</v>
      </c>
      <c r="J57" s="10" t="s">
        <v>492</v>
      </c>
      <c r="K57" s="10" t="s">
        <v>909</v>
      </c>
    </row>
    <row r="58" spans="1:19" ht="13.95" customHeight="1" x14ac:dyDescent="0.3">
      <c r="A58" s="10">
        <f t="shared" si="2"/>
        <v>17</v>
      </c>
      <c r="B58" s="13" t="s">
        <v>271</v>
      </c>
      <c r="C58" s="13" t="s">
        <v>55</v>
      </c>
      <c r="D58" s="10" t="s">
        <v>65</v>
      </c>
      <c r="E58" s="18">
        <v>37102</v>
      </c>
      <c r="F58" s="8">
        <f t="shared" ca="1" si="0"/>
        <v>24.506849315068493</v>
      </c>
      <c r="G58" s="10" t="s">
        <v>488</v>
      </c>
      <c r="H58" s="10">
        <f t="shared" si="1"/>
        <v>1</v>
      </c>
      <c r="I58" s="10" t="s">
        <v>492</v>
      </c>
      <c r="J58" s="10" t="s">
        <v>493</v>
      </c>
      <c r="K58" s="10" t="s">
        <v>909</v>
      </c>
    </row>
    <row r="59" spans="1:19" ht="13.95" customHeight="1" x14ac:dyDescent="0.3">
      <c r="A59" s="10">
        <f t="shared" si="2"/>
        <v>18</v>
      </c>
      <c r="B59" s="13" t="s">
        <v>1675</v>
      </c>
      <c r="C59" s="13" t="s">
        <v>1676</v>
      </c>
      <c r="D59" s="10" t="s">
        <v>65</v>
      </c>
      <c r="E59" s="18">
        <v>35002</v>
      </c>
      <c r="F59" s="8">
        <f t="shared" ca="1" si="0"/>
        <v>30.260273972602739</v>
      </c>
      <c r="G59" s="10" t="s">
        <v>488</v>
      </c>
      <c r="H59" s="10">
        <f t="shared" si="1"/>
        <v>1</v>
      </c>
      <c r="I59" s="10" t="s">
        <v>492</v>
      </c>
      <c r="J59" s="10" t="s">
        <v>492</v>
      </c>
      <c r="K59" s="10" t="s">
        <v>909</v>
      </c>
    </row>
    <row r="60" spans="1:19" ht="13.95" customHeight="1" x14ac:dyDescent="0.3">
      <c r="A60" s="10">
        <f t="shared" si="2"/>
        <v>19</v>
      </c>
      <c r="B60" s="22" t="s">
        <v>758</v>
      </c>
      <c r="C60" s="22" t="s">
        <v>81</v>
      </c>
      <c r="D60" s="10" t="s">
        <v>65</v>
      </c>
      <c r="E60" s="18">
        <v>33618</v>
      </c>
      <c r="F60" s="8">
        <f t="shared" ca="1" si="0"/>
        <v>34.052054794520551</v>
      </c>
      <c r="G60" s="10" t="s">
        <v>488</v>
      </c>
      <c r="H60" s="10">
        <f t="shared" si="1"/>
        <v>1</v>
      </c>
      <c r="I60" s="10" t="s">
        <v>492</v>
      </c>
      <c r="J60" s="10" t="s">
        <v>493</v>
      </c>
      <c r="K60" s="10" t="s">
        <v>909</v>
      </c>
    </row>
    <row r="61" spans="1:19" ht="13.95" customHeight="1" x14ac:dyDescent="0.3">
      <c r="A61" s="10">
        <f t="shared" si="2"/>
        <v>20</v>
      </c>
      <c r="B61" s="12" t="s">
        <v>1422</v>
      </c>
      <c r="C61" s="12" t="s">
        <v>176</v>
      </c>
      <c r="D61" s="25" t="s">
        <v>65</v>
      </c>
      <c r="E61" s="18">
        <v>35410</v>
      </c>
      <c r="F61" s="8">
        <f t="shared" ca="1" si="0"/>
        <v>29.142465753424659</v>
      </c>
      <c r="G61" s="10" t="s">
        <v>488</v>
      </c>
      <c r="H61" s="10">
        <f t="shared" si="1"/>
        <v>1</v>
      </c>
      <c r="I61" s="10" t="s">
        <v>492</v>
      </c>
      <c r="J61" s="10" t="s">
        <v>493</v>
      </c>
      <c r="K61" s="10" t="s">
        <v>909</v>
      </c>
    </row>
    <row r="62" spans="1:19" ht="13.95" customHeight="1" x14ac:dyDescent="0.3">
      <c r="A62" s="10">
        <f t="shared" si="2"/>
        <v>21</v>
      </c>
      <c r="B62" s="13" t="s">
        <v>982</v>
      </c>
      <c r="C62" s="13" t="s">
        <v>358</v>
      </c>
      <c r="D62" s="10" t="s">
        <v>65</v>
      </c>
      <c r="E62" s="18">
        <v>35551</v>
      </c>
      <c r="F62" s="8">
        <f t="shared" ca="1" si="0"/>
        <v>28.756164383561643</v>
      </c>
      <c r="G62" s="10" t="s">
        <v>488</v>
      </c>
      <c r="H62" s="10">
        <f t="shared" si="1"/>
        <v>1</v>
      </c>
      <c r="I62" s="10" t="s">
        <v>492</v>
      </c>
      <c r="J62" s="10" t="s">
        <v>492</v>
      </c>
      <c r="K62" s="10" t="s">
        <v>909</v>
      </c>
    </row>
    <row r="63" spans="1:19" ht="13.95" customHeight="1" x14ac:dyDescent="0.3">
      <c r="A63" s="10">
        <f t="shared" si="2"/>
        <v>22</v>
      </c>
      <c r="B63" s="13" t="s">
        <v>995</v>
      </c>
      <c r="C63" s="13" t="s">
        <v>69</v>
      </c>
      <c r="D63" s="10" t="s">
        <v>65</v>
      </c>
      <c r="E63" s="18">
        <v>34907</v>
      </c>
      <c r="F63" s="8">
        <f t="shared" ca="1" si="0"/>
        <v>30.520547945205479</v>
      </c>
      <c r="G63" s="10" t="s">
        <v>488</v>
      </c>
      <c r="H63" s="10">
        <f t="shared" si="1"/>
        <v>1</v>
      </c>
      <c r="I63" s="10" t="s">
        <v>492</v>
      </c>
      <c r="J63" s="10" t="s">
        <v>492</v>
      </c>
      <c r="K63" s="10" t="s">
        <v>909</v>
      </c>
    </row>
    <row r="64" spans="1:19" ht="13.95" customHeight="1" x14ac:dyDescent="0.3">
      <c r="A64" s="10">
        <f t="shared" si="2"/>
        <v>23</v>
      </c>
      <c r="B64" s="28" t="s">
        <v>1278</v>
      </c>
      <c r="C64" s="29" t="s">
        <v>45</v>
      </c>
      <c r="D64" s="10" t="s">
        <v>65</v>
      </c>
      <c r="E64" s="18">
        <v>35114</v>
      </c>
      <c r="F64" s="8">
        <f t="shared" ca="1" si="0"/>
        <v>29.953424657534246</v>
      </c>
      <c r="G64" s="10" t="s">
        <v>488</v>
      </c>
      <c r="H64" s="10">
        <f t="shared" si="1"/>
        <v>1</v>
      </c>
      <c r="I64" s="10" t="s">
        <v>492</v>
      </c>
      <c r="J64" s="10" t="s">
        <v>492</v>
      </c>
      <c r="K64" s="10" t="s">
        <v>909</v>
      </c>
    </row>
    <row r="65" spans="1:16" ht="13.95" customHeight="1" x14ac:dyDescent="0.3">
      <c r="A65" s="10">
        <f t="shared" si="2"/>
        <v>24</v>
      </c>
      <c r="B65" s="12" t="s">
        <v>1481</v>
      </c>
      <c r="C65" s="12" t="s">
        <v>32</v>
      </c>
      <c r="D65" s="25" t="s">
        <v>65</v>
      </c>
      <c r="E65" s="18">
        <v>37580</v>
      </c>
      <c r="F65" s="8">
        <f t="shared" ca="1" si="0"/>
        <v>23.197260273972603</v>
      </c>
      <c r="G65" s="10" t="s">
        <v>488</v>
      </c>
      <c r="H65" s="10">
        <f t="shared" si="1"/>
        <v>1</v>
      </c>
      <c r="I65" s="10" t="s">
        <v>492</v>
      </c>
      <c r="J65" s="10" t="s">
        <v>492</v>
      </c>
      <c r="K65" s="10" t="s">
        <v>909</v>
      </c>
      <c r="L65"/>
      <c r="M65"/>
      <c r="N65"/>
      <c r="O65"/>
      <c r="P65"/>
    </row>
    <row r="66" spans="1:16" ht="13.95" customHeight="1" x14ac:dyDescent="0.3">
      <c r="A66" s="10">
        <f t="shared" si="2"/>
        <v>25</v>
      </c>
      <c r="B66" s="22" t="s">
        <v>783</v>
      </c>
      <c r="C66" s="22" t="s">
        <v>784</v>
      </c>
      <c r="D66" s="17" t="s">
        <v>65</v>
      </c>
      <c r="E66" s="18">
        <v>33445</v>
      </c>
      <c r="F66" s="8">
        <f t="shared" ref="F66:F129" ca="1" si="3">IF(E66="","",(TODAY()-E66)/365)</f>
        <v>34.526027397260272</v>
      </c>
      <c r="G66" s="10" t="s">
        <v>488</v>
      </c>
      <c r="H66" s="10">
        <f t="shared" ref="H66:H129" si="4">IF(G66="P",1,(IF(G66="C",2,(IF(G66="IF",3,(IF(G66="OF",4,"x")))))))</f>
        <v>1</v>
      </c>
      <c r="I66" s="10" t="s">
        <v>492</v>
      </c>
      <c r="J66" s="10" t="s">
        <v>492</v>
      </c>
      <c r="K66" s="10" t="s">
        <v>909</v>
      </c>
    </row>
    <row r="67" spans="1:16" ht="13.95" customHeight="1" x14ac:dyDescent="0.3">
      <c r="A67" s="10">
        <f t="shared" ref="A67:A130" si="5">IF(D67=D66,A66+1,1)</f>
        <v>26</v>
      </c>
      <c r="B67" s="21" t="s">
        <v>415</v>
      </c>
      <c r="C67" s="21" t="s">
        <v>366</v>
      </c>
      <c r="D67" s="10" t="s">
        <v>65</v>
      </c>
      <c r="E67" s="18">
        <v>32410</v>
      </c>
      <c r="F67" s="8">
        <f t="shared" ca="1" si="3"/>
        <v>37.361643835616441</v>
      </c>
      <c r="G67" s="10" t="s">
        <v>488</v>
      </c>
      <c r="H67" s="10">
        <f t="shared" si="4"/>
        <v>1</v>
      </c>
      <c r="I67" s="10" t="s">
        <v>492</v>
      </c>
      <c r="J67" s="10" t="s">
        <v>492</v>
      </c>
      <c r="K67" s="10" t="s">
        <v>909</v>
      </c>
    </row>
    <row r="68" spans="1:16" ht="13.95" customHeight="1" x14ac:dyDescent="0.3">
      <c r="A68" s="10">
        <f t="shared" si="5"/>
        <v>27</v>
      </c>
      <c r="B68" s="12" t="s">
        <v>572</v>
      </c>
      <c r="C68" s="12" t="s">
        <v>566</v>
      </c>
      <c r="D68" s="25" t="s">
        <v>65</v>
      </c>
      <c r="E68" s="18">
        <v>36367</v>
      </c>
      <c r="F68" s="8">
        <f t="shared" ca="1" si="3"/>
        <v>26.520547945205479</v>
      </c>
      <c r="G68" s="10" t="s">
        <v>488</v>
      </c>
      <c r="H68" s="10">
        <f t="shared" si="4"/>
        <v>1</v>
      </c>
      <c r="I68" s="10" t="s">
        <v>492</v>
      </c>
      <c r="J68" s="10" t="s">
        <v>492</v>
      </c>
      <c r="K68" s="10" t="s">
        <v>909</v>
      </c>
    </row>
    <row r="69" spans="1:16" ht="13.95" customHeight="1" x14ac:dyDescent="0.3">
      <c r="A69" s="10">
        <f t="shared" si="5"/>
        <v>28</v>
      </c>
      <c r="B69" s="13" t="s">
        <v>87</v>
      </c>
      <c r="C69" s="13" t="s">
        <v>219</v>
      </c>
      <c r="D69" s="10" t="s">
        <v>65</v>
      </c>
      <c r="E69" s="18">
        <v>34974</v>
      </c>
      <c r="F69" s="8">
        <f t="shared" ca="1" si="3"/>
        <v>30.336986301369862</v>
      </c>
      <c r="G69" s="10" t="s">
        <v>488</v>
      </c>
      <c r="H69" s="10">
        <f t="shared" si="4"/>
        <v>1</v>
      </c>
      <c r="I69" s="10" t="s">
        <v>493</v>
      </c>
      <c r="J69" s="10" t="s">
        <v>493</v>
      </c>
      <c r="K69" s="10" t="s">
        <v>909</v>
      </c>
    </row>
    <row r="70" spans="1:16" ht="13.95" customHeight="1" x14ac:dyDescent="0.3">
      <c r="A70" s="10">
        <f t="shared" si="5"/>
        <v>29</v>
      </c>
      <c r="B70" s="28" t="s">
        <v>1197</v>
      </c>
      <c r="C70" s="29" t="s">
        <v>143</v>
      </c>
      <c r="D70" s="10" t="s">
        <v>65</v>
      </c>
      <c r="E70" s="18">
        <v>35380</v>
      </c>
      <c r="F70" s="8">
        <f t="shared" ca="1" si="3"/>
        <v>29.224657534246575</v>
      </c>
      <c r="G70" s="10" t="s">
        <v>489</v>
      </c>
      <c r="H70" s="10">
        <f t="shared" si="4"/>
        <v>2</v>
      </c>
      <c r="I70" s="10" t="s">
        <v>492</v>
      </c>
      <c r="J70" s="10" t="s">
        <v>492</v>
      </c>
      <c r="K70" s="10" t="s">
        <v>909</v>
      </c>
    </row>
    <row r="71" spans="1:16" ht="13.95" customHeight="1" x14ac:dyDescent="0.3">
      <c r="A71" s="10">
        <f t="shared" si="5"/>
        <v>30</v>
      </c>
      <c r="B71" s="22" t="s">
        <v>447</v>
      </c>
      <c r="C71" s="22" t="s">
        <v>50</v>
      </c>
      <c r="D71" s="10" t="s">
        <v>65</v>
      </c>
      <c r="E71" s="18">
        <v>34804</v>
      </c>
      <c r="F71" s="8">
        <f t="shared" ca="1" si="3"/>
        <v>30.802739726027397</v>
      </c>
      <c r="G71" s="10" t="s">
        <v>489</v>
      </c>
      <c r="H71" s="10">
        <f t="shared" si="4"/>
        <v>2</v>
      </c>
      <c r="I71" s="10" t="s">
        <v>492</v>
      </c>
      <c r="J71" s="10" t="s">
        <v>492</v>
      </c>
      <c r="K71" s="10" t="s">
        <v>909</v>
      </c>
      <c r="O71"/>
    </row>
    <row r="72" spans="1:16" ht="13.95" customHeight="1" x14ac:dyDescent="0.3">
      <c r="A72" s="10">
        <f t="shared" si="5"/>
        <v>31</v>
      </c>
      <c r="B72" s="12" t="s">
        <v>190</v>
      </c>
      <c r="C72" s="12" t="s">
        <v>1526</v>
      </c>
      <c r="D72" s="25" t="s">
        <v>65</v>
      </c>
      <c r="E72" s="18">
        <v>33173</v>
      </c>
      <c r="F72" s="8">
        <f t="shared" ca="1" si="3"/>
        <v>35.271232876712325</v>
      </c>
      <c r="G72" s="10" t="s">
        <v>489</v>
      </c>
      <c r="H72" s="10">
        <f t="shared" si="4"/>
        <v>2</v>
      </c>
      <c r="I72" s="10" t="s">
        <v>493</v>
      </c>
      <c r="J72" s="10" t="s">
        <v>493</v>
      </c>
      <c r="K72" s="10" t="s">
        <v>909</v>
      </c>
    </row>
    <row r="73" spans="1:16" ht="13.95" customHeight="1" x14ac:dyDescent="0.3">
      <c r="A73" s="10">
        <f t="shared" si="5"/>
        <v>32</v>
      </c>
      <c r="B73" s="12" t="s">
        <v>105</v>
      </c>
      <c r="C73" s="12" t="s">
        <v>1460</v>
      </c>
      <c r="D73" s="25" t="s">
        <v>65</v>
      </c>
      <c r="E73" s="18">
        <v>36672</v>
      </c>
      <c r="F73" s="8">
        <f t="shared" ca="1" si="3"/>
        <v>25.684931506849313</v>
      </c>
      <c r="G73" s="10" t="s">
        <v>489</v>
      </c>
      <c r="H73" s="10">
        <f t="shared" si="4"/>
        <v>2</v>
      </c>
      <c r="I73" s="10" t="s">
        <v>493</v>
      </c>
      <c r="J73" s="10" t="s">
        <v>492</v>
      </c>
      <c r="K73" s="10" t="s">
        <v>909</v>
      </c>
    </row>
    <row r="74" spans="1:16" ht="13.95" customHeight="1" x14ac:dyDescent="0.3">
      <c r="A74" s="10">
        <f t="shared" si="5"/>
        <v>33</v>
      </c>
      <c r="B74" s="21" t="s">
        <v>464</v>
      </c>
      <c r="C74" s="21" t="s">
        <v>63</v>
      </c>
      <c r="D74" s="17" t="s">
        <v>65</v>
      </c>
      <c r="E74" s="18">
        <v>33322</v>
      </c>
      <c r="F74" s="8">
        <f t="shared" ca="1" si="3"/>
        <v>34.863013698630134</v>
      </c>
      <c r="G74" s="10" t="s">
        <v>489</v>
      </c>
      <c r="H74" s="10">
        <f t="shared" si="4"/>
        <v>2</v>
      </c>
      <c r="I74" s="10" t="s">
        <v>493</v>
      </c>
      <c r="J74" s="10" t="s">
        <v>493</v>
      </c>
      <c r="K74" s="10" t="s">
        <v>909</v>
      </c>
    </row>
    <row r="75" spans="1:16" ht="13.95" customHeight="1" x14ac:dyDescent="0.3">
      <c r="A75" s="10">
        <f t="shared" si="5"/>
        <v>34</v>
      </c>
      <c r="B75" s="13" t="s">
        <v>1144</v>
      </c>
      <c r="C75" s="13" t="s">
        <v>118</v>
      </c>
      <c r="D75" s="10" t="s">
        <v>65</v>
      </c>
      <c r="E75" s="18">
        <v>35890</v>
      </c>
      <c r="F75" s="8">
        <f t="shared" ca="1" si="3"/>
        <v>27.827397260273973</v>
      </c>
      <c r="G75" s="10" t="s">
        <v>490</v>
      </c>
      <c r="H75" s="10">
        <f t="shared" si="4"/>
        <v>3</v>
      </c>
      <c r="I75" s="10" t="s">
        <v>493</v>
      </c>
      <c r="J75" s="10" t="s">
        <v>493</v>
      </c>
      <c r="K75" s="10" t="s">
        <v>909</v>
      </c>
    </row>
    <row r="76" spans="1:16" ht="13.95" customHeight="1" x14ac:dyDescent="0.3">
      <c r="A76" s="10">
        <f t="shared" si="5"/>
        <v>35</v>
      </c>
      <c r="B76" s="12" t="s">
        <v>1327</v>
      </c>
      <c r="C76" s="12" t="s">
        <v>28</v>
      </c>
      <c r="D76" s="25" t="s">
        <v>65</v>
      </c>
      <c r="E76" s="18">
        <v>36477</v>
      </c>
      <c r="F76" s="8">
        <f t="shared" ca="1" si="3"/>
        <v>26.219178082191782</v>
      </c>
      <c r="G76" s="10" t="s">
        <v>490</v>
      </c>
      <c r="H76" s="10">
        <f t="shared" si="4"/>
        <v>3</v>
      </c>
      <c r="I76" s="10" t="s">
        <v>492</v>
      </c>
      <c r="J76" s="10" t="s">
        <v>492</v>
      </c>
      <c r="K76" s="10" t="s">
        <v>909</v>
      </c>
    </row>
    <row r="77" spans="1:16" ht="13.95" customHeight="1" x14ac:dyDescent="0.3">
      <c r="A77" s="10">
        <f t="shared" si="5"/>
        <v>36</v>
      </c>
      <c r="B77" s="13" t="s">
        <v>1562</v>
      </c>
      <c r="C77" s="13" t="s">
        <v>29</v>
      </c>
      <c r="D77" s="10" t="s">
        <v>65</v>
      </c>
      <c r="E77" s="18">
        <v>36733</v>
      </c>
      <c r="F77" s="8">
        <f t="shared" ca="1" si="3"/>
        <v>25.517808219178082</v>
      </c>
      <c r="G77" s="10" t="s">
        <v>490</v>
      </c>
      <c r="H77" s="10">
        <f t="shared" si="4"/>
        <v>3</v>
      </c>
      <c r="I77" s="10" t="s">
        <v>492</v>
      </c>
      <c r="J77" s="10" t="s">
        <v>493</v>
      </c>
      <c r="K77" s="10" t="s">
        <v>909</v>
      </c>
    </row>
    <row r="78" spans="1:16" ht="13.95" customHeight="1" x14ac:dyDescent="0.3">
      <c r="A78" s="10">
        <f t="shared" si="5"/>
        <v>37</v>
      </c>
      <c r="B78" s="13" t="s">
        <v>928</v>
      </c>
      <c r="C78" s="13" t="s">
        <v>929</v>
      </c>
      <c r="D78" s="10" t="s">
        <v>65</v>
      </c>
      <c r="E78" s="18">
        <v>35827</v>
      </c>
      <c r="F78" s="8">
        <f t="shared" ca="1" si="3"/>
        <v>28</v>
      </c>
      <c r="G78" s="10" t="s">
        <v>490</v>
      </c>
      <c r="H78" s="10">
        <f t="shared" si="4"/>
        <v>3</v>
      </c>
      <c r="I78" s="10" t="s">
        <v>492</v>
      </c>
      <c r="J78" s="10" t="s">
        <v>492</v>
      </c>
      <c r="K78" s="10" t="s">
        <v>909</v>
      </c>
    </row>
    <row r="79" spans="1:16" ht="13.95" customHeight="1" x14ac:dyDescent="0.3">
      <c r="A79" s="10">
        <f t="shared" si="5"/>
        <v>38</v>
      </c>
      <c r="B79" s="12" t="s">
        <v>1046</v>
      </c>
      <c r="C79" s="12" t="s">
        <v>1365</v>
      </c>
      <c r="D79" s="25" t="s">
        <v>65</v>
      </c>
      <c r="E79" s="18">
        <v>37267</v>
      </c>
      <c r="F79" s="8">
        <f t="shared" ca="1" si="3"/>
        <v>24.054794520547944</v>
      </c>
      <c r="G79" s="10" t="s">
        <v>490</v>
      </c>
      <c r="H79" s="10">
        <f t="shared" si="4"/>
        <v>3</v>
      </c>
      <c r="I79" s="10" t="s">
        <v>492</v>
      </c>
      <c r="J79" s="10" t="s">
        <v>492</v>
      </c>
      <c r="K79" s="10" t="s">
        <v>909</v>
      </c>
    </row>
    <row r="80" spans="1:16" ht="13.95" customHeight="1" x14ac:dyDescent="0.3">
      <c r="A80" s="10">
        <f t="shared" si="5"/>
        <v>39</v>
      </c>
      <c r="B80" s="28" t="s">
        <v>1204</v>
      </c>
      <c r="C80" s="29" t="s">
        <v>1037</v>
      </c>
      <c r="D80" s="10" t="s">
        <v>65</v>
      </c>
      <c r="E80" s="18">
        <v>36896</v>
      </c>
      <c r="F80" s="8">
        <f t="shared" ca="1" si="3"/>
        <v>25.07123287671233</v>
      </c>
      <c r="G80" s="10" t="s">
        <v>490</v>
      </c>
      <c r="H80" s="10">
        <f t="shared" si="4"/>
        <v>3</v>
      </c>
      <c r="I80" s="10" t="s">
        <v>492</v>
      </c>
      <c r="J80" s="10" t="s">
        <v>493</v>
      </c>
      <c r="K80" s="10" t="s">
        <v>909</v>
      </c>
    </row>
    <row r="81" spans="1:14" ht="13.95" customHeight="1" x14ac:dyDescent="0.3">
      <c r="A81" s="10">
        <f t="shared" si="5"/>
        <v>40</v>
      </c>
      <c r="B81" s="21" t="s">
        <v>533</v>
      </c>
      <c r="C81" s="21" t="s">
        <v>534</v>
      </c>
      <c r="D81" s="17" t="s">
        <v>65</v>
      </c>
      <c r="E81" s="18">
        <v>32532</v>
      </c>
      <c r="F81" s="8">
        <f t="shared" ca="1" si="3"/>
        <v>37.027397260273972</v>
      </c>
      <c r="G81" s="10" t="s">
        <v>490</v>
      </c>
      <c r="H81" s="10">
        <f t="shared" si="4"/>
        <v>3</v>
      </c>
      <c r="I81" s="10" t="s">
        <v>492</v>
      </c>
      <c r="J81" s="10" t="s">
        <v>493</v>
      </c>
      <c r="K81" s="10" t="s">
        <v>909</v>
      </c>
      <c r="L81"/>
      <c r="M81"/>
      <c r="N81"/>
    </row>
    <row r="82" spans="1:14" ht="13.95" customHeight="1" x14ac:dyDescent="0.3">
      <c r="A82" s="10">
        <f t="shared" si="5"/>
        <v>41</v>
      </c>
      <c r="B82" s="12" t="s">
        <v>1432</v>
      </c>
      <c r="C82" s="12" t="s">
        <v>1433</v>
      </c>
      <c r="D82" s="25" t="s">
        <v>65</v>
      </c>
      <c r="E82" s="18">
        <v>35580</v>
      </c>
      <c r="F82" s="8">
        <f t="shared" ca="1" si="3"/>
        <v>28.676712328767124</v>
      </c>
      <c r="G82" s="10" t="s">
        <v>490</v>
      </c>
      <c r="H82" s="10">
        <f t="shared" si="4"/>
        <v>3</v>
      </c>
      <c r="I82" s="10" t="s">
        <v>492</v>
      </c>
      <c r="J82" s="10" t="s">
        <v>492</v>
      </c>
      <c r="K82" s="10" t="s">
        <v>909</v>
      </c>
    </row>
    <row r="83" spans="1:14" ht="13.95" customHeight="1" x14ac:dyDescent="0.3">
      <c r="A83" s="10">
        <f t="shared" si="5"/>
        <v>42</v>
      </c>
      <c r="B83" s="22" t="s">
        <v>771</v>
      </c>
      <c r="C83" s="22" t="s">
        <v>70</v>
      </c>
      <c r="D83" s="17" t="s">
        <v>65</v>
      </c>
      <c r="E83" s="18">
        <v>34185</v>
      </c>
      <c r="F83" s="8">
        <f t="shared" ca="1" si="3"/>
        <v>32.4986301369863</v>
      </c>
      <c r="G83" s="10" t="s">
        <v>490</v>
      </c>
      <c r="H83" s="10">
        <f t="shared" si="4"/>
        <v>3</v>
      </c>
      <c r="I83" s="10" t="s">
        <v>492</v>
      </c>
      <c r="J83" s="10" t="s">
        <v>492</v>
      </c>
      <c r="K83" s="10" t="s">
        <v>909</v>
      </c>
    </row>
    <row r="84" spans="1:14" ht="13.95" customHeight="1" x14ac:dyDescent="0.3">
      <c r="A84" s="10">
        <f t="shared" si="5"/>
        <v>43</v>
      </c>
      <c r="B84" s="12" t="s">
        <v>1471</v>
      </c>
      <c r="C84" s="12" t="s">
        <v>358</v>
      </c>
      <c r="D84" s="25" t="s">
        <v>65</v>
      </c>
      <c r="E84" s="18">
        <v>36220</v>
      </c>
      <c r="F84" s="8">
        <f t="shared" ca="1" si="3"/>
        <v>26.923287671232877</v>
      </c>
      <c r="G84" s="10" t="s">
        <v>490</v>
      </c>
      <c r="H84" s="10">
        <f t="shared" si="4"/>
        <v>3</v>
      </c>
      <c r="I84" s="10" t="s">
        <v>492</v>
      </c>
      <c r="J84" s="10" t="s">
        <v>492</v>
      </c>
      <c r="K84" s="10" t="s">
        <v>909</v>
      </c>
    </row>
    <row r="85" spans="1:14" ht="13.95" customHeight="1" x14ac:dyDescent="0.3">
      <c r="A85" s="10">
        <f t="shared" si="5"/>
        <v>44</v>
      </c>
      <c r="B85" s="22" t="s">
        <v>140</v>
      </c>
      <c r="C85" s="22" t="s">
        <v>429</v>
      </c>
      <c r="D85" s="10" t="s">
        <v>65</v>
      </c>
      <c r="E85" s="18">
        <v>34865</v>
      </c>
      <c r="F85" s="8">
        <f t="shared" ca="1" si="3"/>
        <v>30.635616438356163</v>
      </c>
      <c r="G85" s="10" t="s">
        <v>490</v>
      </c>
      <c r="H85" s="10">
        <f t="shared" si="4"/>
        <v>3</v>
      </c>
      <c r="I85" s="10" t="s">
        <v>492</v>
      </c>
      <c r="J85" s="10" t="s">
        <v>492</v>
      </c>
      <c r="K85" s="10" t="s">
        <v>909</v>
      </c>
    </row>
    <row r="86" spans="1:14" ht="13.95" customHeight="1" x14ac:dyDescent="0.3">
      <c r="A86" s="10">
        <f t="shared" si="5"/>
        <v>45</v>
      </c>
      <c r="B86" s="12" t="s">
        <v>1099</v>
      </c>
      <c r="C86" s="12" t="s">
        <v>580</v>
      </c>
      <c r="D86" s="10" t="s">
        <v>65</v>
      </c>
      <c r="E86" s="18">
        <v>33477</v>
      </c>
      <c r="F86" s="8">
        <f t="shared" ca="1" si="3"/>
        <v>34.438356164383563</v>
      </c>
      <c r="G86" s="10" t="s">
        <v>490</v>
      </c>
      <c r="H86" s="10">
        <f t="shared" si="4"/>
        <v>3</v>
      </c>
      <c r="I86" s="10" t="s">
        <v>492</v>
      </c>
      <c r="J86" s="10" t="s">
        <v>493</v>
      </c>
      <c r="K86" s="10" t="s">
        <v>909</v>
      </c>
    </row>
    <row r="87" spans="1:14" ht="13.95" customHeight="1" x14ac:dyDescent="0.3">
      <c r="A87" s="10">
        <f t="shared" si="5"/>
        <v>46</v>
      </c>
      <c r="B87" s="22" t="s">
        <v>647</v>
      </c>
      <c r="C87" s="22" t="s">
        <v>391</v>
      </c>
      <c r="D87" s="10" t="s">
        <v>65</v>
      </c>
      <c r="E87" s="18">
        <v>34488</v>
      </c>
      <c r="F87" s="8">
        <f t="shared" ca="1" si="3"/>
        <v>31.668493150684931</v>
      </c>
      <c r="G87" s="10" t="s">
        <v>491</v>
      </c>
      <c r="H87" s="10">
        <f t="shared" si="4"/>
        <v>4</v>
      </c>
      <c r="I87" s="10" t="s">
        <v>492</v>
      </c>
      <c r="J87" s="10" t="s">
        <v>492</v>
      </c>
      <c r="K87" s="10" t="s">
        <v>909</v>
      </c>
    </row>
    <row r="88" spans="1:14" ht="13.95" customHeight="1" x14ac:dyDescent="0.3">
      <c r="A88" s="10">
        <f t="shared" si="5"/>
        <v>47</v>
      </c>
      <c r="B88" s="13" t="s">
        <v>939</v>
      </c>
      <c r="C88" s="13" t="s">
        <v>35</v>
      </c>
      <c r="D88" s="10" t="s">
        <v>65</v>
      </c>
      <c r="E88" s="18">
        <v>34844</v>
      </c>
      <c r="F88" s="8">
        <f t="shared" ca="1" si="3"/>
        <v>30.693150684931506</v>
      </c>
      <c r="G88" s="10" t="s">
        <v>491</v>
      </c>
      <c r="H88" s="10">
        <f t="shared" si="4"/>
        <v>4</v>
      </c>
      <c r="I88" s="10" t="s">
        <v>492</v>
      </c>
      <c r="J88" s="10" t="s">
        <v>492</v>
      </c>
      <c r="K88" s="10" t="s">
        <v>909</v>
      </c>
    </row>
    <row r="89" spans="1:14" ht="13.95" customHeight="1" x14ac:dyDescent="0.3">
      <c r="A89" s="10">
        <f t="shared" si="5"/>
        <v>48</v>
      </c>
      <c r="B89" s="22" t="s">
        <v>658</v>
      </c>
      <c r="C89" s="22" t="s">
        <v>156</v>
      </c>
      <c r="D89" s="17" t="s">
        <v>65</v>
      </c>
      <c r="E89" s="18">
        <v>33741</v>
      </c>
      <c r="F89" s="8">
        <f t="shared" ca="1" si="3"/>
        <v>33.715068493150682</v>
      </c>
      <c r="G89" s="10" t="s">
        <v>491</v>
      </c>
      <c r="H89" s="10">
        <f t="shared" si="4"/>
        <v>4</v>
      </c>
      <c r="I89" s="10" t="s">
        <v>492</v>
      </c>
      <c r="J89" s="10" t="s">
        <v>493</v>
      </c>
      <c r="K89" s="10" t="s">
        <v>909</v>
      </c>
    </row>
    <row r="90" spans="1:14" ht="13.95" customHeight="1" x14ac:dyDescent="0.3">
      <c r="A90" s="10">
        <f t="shared" si="5"/>
        <v>49</v>
      </c>
      <c r="B90" s="12" t="s">
        <v>332</v>
      </c>
      <c r="C90" s="12" t="s">
        <v>1028</v>
      </c>
      <c r="D90" s="25" t="s">
        <v>65</v>
      </c>
      <c r="E90" s="18">
        <v>34030</v>
      </c>
      <c r="F90" s="8">
        <f t="shared" ca="1" si="3"/>
        <v>32.923287671232877</v>
      </c>
      <c r="G90" s="10" t="s">
        <v>491</v>
      </c>
      <c r="H90" s="10">
        <f t="shared" si="4"/>
        <v>4</v>
      </c>
      <c r="I90" s="10" t="s">
        <v>492</v>
      </c>
      <c r="J90" s="10" t="s">
        <v>492</v>
      </c>
      <c r="K90" s="10" t="s">
        <v>909</v>
      </c>
    </row>
    <row r="91" spans="1:14" ht="13.95" customHeight="1" x14ac:dyDescent="0.3">
      <c r="A91" s="10">
        <f t="shared" si="5"/>
        <v>50</v>
      </c>
      <c r="B91" s="13" t="s">
        <v>860</v>
      </c>
      <c r="C91" s="13" t="s">
        <v>132</v>
      </c>
      <c r="D91" s="10" t="s">
        <v>65</v>
      </c>
      <c r="E91" s="18">
        <v>37730</v>
      </c>
      <c r="F91" s="8">
        <f t="shared" ca="1" si="3"/>
        <v>22.786301369863015</v>
      </c>
      <c r="G91" s="10" t="s">
        <v>491</v>
      </c>
      <c r="H91" s="10">
        <f t="shared" si="4"/>
        <v>4</v>
      </c>
      <c r="I91" s="10" t="s">
        <v>492</v>
      </c>
      <c r="J91" s="10" t="s">
        <v>492</v>
      </c>
      <c r="K91" s="10" t="s">
        <v>909</v>
      </c>
    </row>
    <row r="92" spans="1:14" ht="13.95" customHeight="1" x14ac:dyDescent="0.3">
      <c r="A92" s="10">
        <f t="shared" si="5"/>
        <v>51</v>
      </c>
      <c r="B92" s="12" t="s">
        <v>1428</v>
      </c>
      <c r="C92" s="12" t="s">
        <v>30</v>
      </c>
      <c r="D92" s="25" t="s">
        <v>65</v>
      </c>
      <c r="E92" s="18">
        <v>35901</v>
      </c>
      <c r="F92" s="8">
        <f t="shared" ca="1" si="3"/>
        <v>27.797260273972604</v>
      </c>
      <c r="G92" s="10" t="s">
        <v>491</v>
      </c>
      <c r="H92" s="10">
        <f t="shared" si="4"/>
        <v>4</v>
      </c>
      <c r="I92" s="10" t="s">
        <v>493</v>
      </c>
      <c r="J92" s="10" t="s">
        <v>492</v>
      </c>
      <c r="K92" s="10" t="s">
        <v>909</v>
      </c>
    </row>
    <row r="93" spans="1:14" ht="13.95" customHeight="1" x14ac:dyDescent="0.3">
      <c r="A93" s="10">
        <f t="shared" si="5"/>
        <v>52</v>
      </c>
      <c r="B93" s="28" t="s">
        <v>1258</v>
      </c>
      <c r="C93" s="29" t="s">
        <v>868</v>
      </c>
      <c r="D93" s="10" t="s">
        <v>65</v>
      </c>
      <c r="E93" s="18">
        <v>35566</v>
      </c>
      <c r="F93" s="8">
        <f t="shared" ca="1" si="3"/>
        <v>28.715068493150685</v>
      </c>
      <c r="G93" s="10" t="s">
        <v>491</v>
      </c>
      <c r="H93" s="10">
        <f t="shared" si="4"/>
        <v>4</v>
      </c>
      <c r="I93" s="10" t="s">
        <v>492</v>
      </c>
      <c r="J93" s="10" t="s">
        <v>493</v>
      </c>
      <c r="K93" s="10" t="s">
        <v>909</v>
      </c>
    </row>
    <row r="94" spans="1:14" ht="13.95" customHeight="1" x14ac:dyDescent="0.3">
      <c r="A94" s="10">
        <f t="shared" si="5"/>
        <v>53</v>
      </c>
      <c r="B94" s="21" t="s">
        <v>164</v>
      </c>
      <c r="C94" s="21" t="s">
        <v>88</v>
      </c>
      <c r="D94" s="17" t="s">
        <v>65</v>
      </c>
      <c r="E94" s="18">
        <v>32003</v>
      </c>
      <c r="F94" s="8">
        <f t="shared" ca="1" si="3"/>
        <v>38.476712328767121</v>
      </c>
      <c r="G94" s="10" t="s">
        <v>491</v>
      </c>
      <c r="H94" s="10">
        <f t="shared" si="4"/>
        <v>4</v>
      </c>
      <c r="I94" s="10" t="s">
        <v>492</v>
      </c>
      <c r="J94" s="10" t="s">
        <v>493</v>
      </c>
      <c r="K94" s="10" t="s">
        <v>909</v>
      </c>
      <c r="M94"/>
      <c r="N94"/>
    </row>
    <row r="95" spans="1:14" ht="13.95" customHeight="1" x14ac:dyDescent="0.3">
      <c r="A95" s="10">
        <f t="shared" si="5"/>
        <v>54</v>
      </c>
      <c r="B95" s="22" t="s">
        <v>85</v>
      </c>
      <c r="C95" s="22" t="s">
        <v>28</v>
      </c>
      <c r="D95" s="10" t="s">
        <v>65</v>
      </c>
      <c r="E95" s="18">
        <v>34484</v>
      </c>
      <c r="F95" s="8">
        <f t="shared" ca="1" si="3"/>
        <v>31.67945205479452</v>
      </c>
      <c r="G95" s="10" t="s">
        <v>491</v>
      </c>
      <c r="H95" s="10">
        <f t="shared" si="4"/>
        <v>4</v>
      </c>
      <c r="I95" s="10" t="s">
        <v>493</v>
      </c>
      <c r="J95" s="10" t="s">
        <v>493</v>
      </c>
      <c r="K95" s="10" t="s">
        <v>909</v>
      </c>
    </row>
    <row r="96" spans="1:14" ht="13.95" customHeight="1" x14ac:dyDescent="0.3">
      <c r="A96" s="10">
        <f t="shared" si="5"/>
        <v>55</v>
      </c>
      <c r="B96" s="13" t="s">
        <v>165</v>
      </c>
      <c r="C96" s="13" t="s">
        <v>1708</v>
      </c>
      <c r="D96" s="10" t="s">
        <v>65</v>
      </c>
      <c r="E96" s="18">
        <v>36410</v>
      </c>
      <c r="F96" s="8">
        <f t="shared" ca="1" si="3"/>
        <v>26.402739726027399</v>
      </c>
      <c r="G96" s="10" t="s">
        <v>491</v>
      </c>
      <c r="H96" s="10">
        <f t="shared" si="4"/>
        <v>4</v>
      </c>
      <c r="I96" s="10" t="s">
        <v>492</v>
      </c>
      <c r="J96" s="10" t="s">
        <v>492</v>
      </c>
      <c r="K96" s="10" t="s">
        <v>909</v>
      </c>
    </row>
    <row r="97" spans="1:19" ht="13.95" customHeight="1" x14ac:dyDescent="0.3">
      <c r="A97" s="10">
        <f t="shared" si="5"/>
        <v>56</v>
      </c>
      <c r="B97" s="12" t="s">
        <v>144</v>
      </c>
      <c r="C97" s="12" t="s">
        <v>1466</v>
      </c>
      <c r="D97" s="25" t="s">
        <v>65</v>
      </c>
      <c r="E97" s="18">
        <v>36206</v>
      </c>
      <c r="F97" s="8">
        <f t="shared" ca="1" si="3"/>
        <v>26.961643835616439</v>
      </c>
      <c r="G97" s="10" t="s">
        <v>491</v>
      </c>
      <c r="H97" s="10">
        <f t="shared" si="4"/>
        <v>4</v>
      </c>
      <c r="I97" s="10" t="s">
        <v>492</v>
      </c>
      <c r="J97" s="10" t="s">
        <v>493</v>
      </c>
      <c r="K97" s="10" t="s">
        <v>909</v>
      </c>
    </row>
    <row r="98" spans="1:19" ht="13.95" customHeight="1" x14ac:dyDescent="0.3">
      <c r="A98" s="10">
        <f t="shared" si="5"/>
        <v>57</v>
      </c>
      <c r="B98" s="13" t="s">
        <v>189</v>
      </c>
      <c r="C98" s="13" t="s">
        <v>1016</v>
      </c>
      <c r="D98" s="17" t="s">
        <v>65</v>
      </c>
      <c r="E98" s="18">
        <v>34335</v>
      </c>
      <c r="F98" s="8">
        <f t="shared" ca="1" si="3"/>
        <v>32.087671232876716</v>
      </c>
      <c r="G98" s="10" t="s">
        <v>491</v>
      </c>
      <c r="H98" s="10">
        <f t="shared" si="4"/>
        <v>4</v>
      </c>
      <c r="I98" s="10" t="s">
        <v>492</v>
      </c>
      <c r="J98" s="10" t="s">
        <v>493</v>
      </c>
      <c r="K98" s="10" t="s">
        <v>909</v>
      </c>
    </row>
    <row r="99" spans="1:19" ht="13.95" customHeight="1" x14ac:dyDescent="0.3">
      <c r="A99" s="10">
        <f t="shared" si="5"/>
        <v>58</v>
      </c>
      <c r="B99" s="12" t="s">
        <v>270</v>
      </c>
      <c r="C99" s="12" t="s">
        <v>212</v>
      </c>
      <c r="D99" s="25" t="s">
        <v>65</v>
      </c>
      <c r="E99" s="18">
        <v>36368</v>
      </c>
      <c r="F99" s="8">
        <f t="shared" ca="1" si="3"/>
        <v>26.517808219178082</v>
      </c>
      <c r="G99" s="10" t="s">
        <v>491</v>
      </c>
      <c r="H99" s="10">
        <f t="shared" si="4"/>
        <v>4</v>
      </c>
      <c r="I99" s="10" t="s">
        <v>492</v>
      </c>
      <c r="J99" s="10" t="s">
        <v>492</v>
      </c>
      <c r="K99" s="10" t="s">
        <v>909</v>
      </c>
    </row>
    <row r="100" spans="1:19" ht="13.95" customHeight="1" x14ac:dyDescent="0.3">
      <c r="A100" s="10">
        <f t="shared" si="5"/>
        <v>1</v>
      </c>
      <c r="B100" s="22" t="s">
        <v>331</v>
      </c>
      <c r="C100" s="22" t="s">
        <v>92</v>
      </c>
      <c r="D100" s="17" t="s">
        <v>93</v>
      </c>
      <c r="E100" s="18">
        <v>33950</v>
      </c>
      <c r="F100" s="8">
        <f t="shared" ca="1" si="3"/>
        <v>33.142465753424659</v>
      </c>
      <c r="G100" s="10" t="s">
        <v>488</v>
      </c>
      <c r="H100" s="10">
        <f t="shared" si="4"/>
        <v>1</v>
      </c>
      <c r="I100" s="10" t="s">
        <v>492</v>
      </c>
      <c r="J100" s="10" t="s">
        <v>492</v>
      </c>
      <c r="K100" s="10" t="s">
        <v>909</v>
      </c>
    </row>
    <row r="101" spans="1:19" ht="13.95" customHeight="1" x14ac:dyDescent="0.3">
      <c r="A101" s="10">
        <f t="shared" si="5"/>
        <v>2</v>
      </c>
      <c r="B101" s="21" t="s">
        <v>513</v>
      </c>
      <c r="C101" s="21" t="s">
        <v>210</v>
      </c>
      <c r="D101" s="17" t="s">
        <v>93</v>
      </c>
      <c r="E101" s="18">
        <v>34432</v>
      </c>
      <c r="F101" s="8">
        <f t="shared" ca="1" si="3"/>
        <v>31.82191780821918</v>
      </c>
      <c r="G101" s="10" t="s">
        <v>488</v>
      </c>
      <c r="H101" s="10">
        <f t="shared" si="4"/>
        <v>1</v>
      </c>
      <c r="I101" s="10" t="s">
        <v>492</v>
      </c>
      <c r="J101" s="10" t="s">
        <v>492</v>
      </c>
      <c r="K101" s="10" t="s">
        <v>909</v>
      </c>
    </row>
    <row r="102" spans="1:19" ht="13.95" customHeight="1" x14ac:dyDescent="0.3">
      <c r="A102" s="10">
        <f t="shared" si="5"/>
        <v>3</v>
      </c>
      <c r="B102" s="28" t="s">
        <v>1189</v>
      </c>
      <c r="C102" s="29" t="s">
        <v>352</v>
      </c>
      <c r="D102" s="10" t="s">
        <v>93</v>
      </c>
      <c r="E102" s="18">
        <v>36299</v>
      </c>
      <c r="F102" s="8">
        <f t="shared" ca="1" si="3"/>
        <v>26.706849315068492</v>
      </c>
      <c r="G102" s="10" t="s">
        <v>488</v>
      </c>
      <c r="H102" s="10">
        <f t="shared" si="4"/>
        <v>1</v>
      </c>
      <c r="I102" s="10" t="s">
        <v>492</v>
      </c>
      <c r="J102" s="10" t="s">
        <v>492</v>
      </c>
      <c r="K102" s="10" t="s">
        <v>909</v>
      </c>
    </row>
    <row r="103" spans="1:19" ht="13.95" customHeight="1" x14ac:dyDescent="0.3">
      <c r="A103" s="10">
        <f t="shared" si="5"/>
        <v>4</v>
      </c>
      <c r="B103" s="13" t="s">
        <v>1632</v>
      </c>
      <c r="C103" s="13" t="s">
        <v>1633</v>
      </c>
      <c r="D103" s="10" t="s">
        <v>93</v>
      </c>
      <c r="E103" s="18">
        <v>36934</v>
      </c>
      <c r="F103" s="8">
        <f t="shared" ca="1" si="3"/>
        <v>24.967123287671232</v>
      </c>
      <c r="G103" s="10" t="s">
        <v>488</v>
      </c>
      <c r="H103" s="10">
        <f t="shared" si="4"/>
        <v>1</v>
      </c>
      <c r="I103" s="10" t="s">
        <v>492</v>
      </c>
      <c r="J103" s="10" t="s">
        <v>492</v>
      </c>
      <c r="K103" s="10" t="s">
        <v>909</v>
      </c>
    </row>
    <row r="104" spans="1:19" ht="13.95" customHeight="1" x14ac:dyDescent="0.3">
      <c r="A104" s="10">
        <f t="shared" si="5"/>
        <v>5</v>
      </c>
      <c r="B104" s="21" t="s">
        <v>100</v>
      </c>
      <c r="C104" s="21" t="s">
        <v>101</v>
      </c>
      <c r="D104" s="17" t="s">
        <v>93</v>
      </c>
      <c r="E104" s="18">
        <v>32877</v>
      </c>
      <c r="F104" s="8">
        <f t="shared" ca="1" si="3"/>
        <v>36.082191780821915</v>
      </c>
      <c r="G104" s="10" t="s">
        <v>488</v>
      </c>
      <c r="H104" s="10">
        <f t="shared" si="4"/>
        <v>1</v>
      </c>
      <c r="I104" s="10" t="s">
        <v>492</v>
      </c>
      <c r="J104" s="10" t="s">
        <v>492</v>
      </c>
      <c r="K104" s="10" t="s">
        <v>909</v>
      </c>
      <c r="O104"/>
      <c r="P104"/>
      <c r="Q104"/>
      <c r="R104"/>
      <c r="S104"/>
    </row>
    <row r="105" spans="1:19" ht="13.95" customHeight="1" x14ac:dyDescent="0.3">
      <c r="A105" s="10">
        <f t="shared" si="5"/>
        <v>6</v>
      </c>
      <c r="B105" s="12" t="s">
        <v>858</v>
      </c>
      <c r="C105" s="12" t="s">
        <v>35</v>
      </c>
      <c r="D105" s="25" t="s">
        <v>93</v>
      </c>
      <c r="E105" s="18">
        <v>35479</v>
      </c>
      <c r="F105" s="8">
        <f t="shared" ca="1" si="3"/>
        <v>28.953424657534246</v>
      </c>
      <c r="G105" s="10" t="s">
        <v>488</v>
      </c>
      <c r="H105" s="10">
        <f t="shared" si="4"/>
        <v>1</v>
      </c>
      <c r="I105" s="10" t="s">
        <v>492</v>
      </c>
      <c r="J105" s="10" t="s">
        <v>492</v>
      </c>
      <c r="K105" s="10" t="s">
        <v>909</v>
      </c>
    </row>
    <row r="106" spans="1:19" ht="13.95" customHeight="1" x14ac:dyDescent="0.3">
      <c r="A106" s="10">
        <f t="shared" si="5"/>
        <v>7</v>
      </c>
      <c r="B106" s="13" t="s">
        <v>1643</v>
      </c>
      <c r="C106" s="13" t="s">
        <v>156</v>
      </c>
      <c r="D106" s="10" t="s">
        <v>93</v>
      </c>
      <c r="E106" s="18">
        <v>36786</v>
      </c>
      <c r="F106" s="8">
        <f t="shared" ca="1" si="3"/>
        <v>25.372602739726027</v>
      </c>
      <c r="G106" s="10" t="s">
        <v>488</v>
      </c>
      <c r="H106" s="10">
        <f t="shared" si="4"/>
        <v>1</v>
      </c>
      <c r="I106" s="10" t="s">
        <v>492</v>
      </c>
      <c r="J106" s="10" t="s">
        <v>493</v>
      </c>
      <c r="K106" s="10" t="s">
        <v>909</v>
      </c>
    </row>
    <row r="107" spans="1:19" ht="13.95" customHeight="1" x14ac:dyDescent="0.3">
      <c r="A107" s="10">
        <f t="shared" si="5"/>
        <v>8</v>
      </c>
      <c r="B107" s="22" t="s">
        <v>343</v>
      </c>
      <c r="C107" s="22" t="s">
        <v>587</v>
      </c>
      <c r="D107" s="10" t="s">
        <v>93</v>
      </c>
      <c r="E107" s="18">
        <v>35131</v>
      </c>
      <c r="F107" s="8">
        <f t="shared" ca="1" si="3"/>
        <v>29.906849315068492</v>
      </c>
      <c r="G107" s="10" t="s">
        <v>488</v>
      </c>
      <c r="H107" s="10">
        <f t="shared" si="4"/>
        <v>1</v>
      </c>
      <c r="I107" s="10" t="s">
        <v>492</v>
      </c>
      <c r="J107" s="10" t="s">
        <v>492</v>
      </c>
      <c r="K107" s="10" t="s">
        <v>909</v>
      </c>
    </row>
    <row r="108" spans="1:19" ht="13.95" customHeight="1" x14ac:dyDescent="0.3">
      <c r="A108" s="10">
        <f t="shared" si="5"/>
        <v>9</v>
      </c>
      <c r="B108" s="12" t="s">
        <v>147</v>
      </c>
      <c r="C108" s="12" t="s">
        <v>795</v>
      </c>
      <c r="D108" s="25" t="s">
        <v>93</v>
      </c>
      <c r="E108" s="18">
        <v>36031</v>
      </c>
      <c r="F108" s="8">
        <f t="shared" ca="1" si="3"/>
        <v>27.44109589041096</v>
      </c>
      <c r="G108" s="10" t="s">
        <v>488</v>
      </c>
      <c r="H108" s="10">
        <f t="shared" si="4"/>
        <v>1</v>
      </c>
      <c r="I108" s="10" t="s">
        <v>492</v>
      </c>
      <c r="J108" s="10" t="s">
        <v>492</v>
      </c>
      <c r="K108" s="10" t="s">
        <v>909</v>
      </c>
    </row>
    <row r="109" spans="1:19" ht="13.95" customHeight="1" x14ac:dyDescent="0.3">
      <c r="A109" s="10">
        <f t="shared" si="5"/>
        <v>10</v>
      </c>
      <c r="B109" s="22" t="s">
        <v>311</v>
      </c>
      <c r="C109" s="22" t="s">
        <v>309</v>
      </c>
      <c r="D109" s="17" t="s">
        <v>93</v>
      </c>
      <c r="E109" s="18">
        <v>33965</v>
      </c>
      <c r="F109" s="8">
        <f t="shared" ca="1" si="3"/>
        <v>33.101369863013701</v>
      </c>
      <c r="G109" s="10" t="s">
        <v>488</v>
      </c>
      <c r="H109" s="10">
        <f t="shared" si="4"/>
        <v>1</v>
      </c>
      <c r="I109" s="10" t="s">
        <v>492</v>
      </c>
      <c r="J109" s="10" t="s">
        <v>493</v>
      </c>
      <c r="K109" s="10" t="s">
        <v>909</v>
      </c>
      <c r="P109"/>
      <c r="Q109"/>
      <c r="R109"/>
      <c r="S109"/>
    </row>
    <row r="110" spans="1:19" ht="13.95" customHeight="1" x14ac:dyDescent="0.3">
      <c r="A110" s="10">
        <f t="shared" si="5"/>
        <v>11</v>
      </c>
      <c r="B110" s="21" t="s">
        <v>567</v>
      </c>
      <c r="C110" s="21" t="s">
        <v>194</v>
      </c>
      <c r="D110" s="17" t="s">
        <v>93</v>
      </c>
      <c r="E110" s="18">
        <v>32673</v>
      </c>
      <c r="F110" s="8">
        <f t="shared" ca="1" si="3"/>
        <v>36.641095890410959</v>
      </c>
      <c r="G110" s="10" t="s">
        <v>488</v>
      </c>
      <c r="H110" s="10">
        <f t="shared" si="4"/>
        <v>1</v>
      </c>
      <c r="I110" s="10" t="s">
        <v>492</v>
      </c>
      <c r="J110" s="10" t="s">
        <v>493</v>
      </c>
      <c r="K110" s="10" t="s">
        <v>909</v>
      </c>
      <c r="P110"/>
      <c r="Q110"/>
      <c r="R110"/>
      <c r="S110"/>
    </row>
    <row r="111" spans="1:19" ht="13.95" customHeight="1" x14ac:dyDescent="0.3">
      <c r="A111" s="10">
        <f t="shared" si="5"/>
        <v>12</v>
      </c>
      <c r="B111" s="12" t="s">
        <v>1042</v>
      </c>
      <c r="C111" s="12" t="s">
        <v>94</v>
      </c>
      <c r="D111" s="25" t="s">
        <v>93</v>
      </c>
      <c r="E111" s="18">
        <v>34892</v>
      </c>
      <c r="F111" s="8">
        <f t="shared" ca="1" si="3"/>
        <v>30.561643835616437</v>
      </c>
      <c r="G111" s="10" t="s">
        <v>488</v>
      </c>
      <c r="H111" s="10">
        <f t="shared" si="4"/>
        <v>1</v>
      </c>
      <c r="I111" s="10" t="s">
        <v>492</v>
      </c>
      <c r="J111" s="10" t="s">
        <v>492</v>
      </c>
      <c r="K111" s="10" t="s">
        <v>909</v>
      </c>
    </row>
    <row r="112" spans="1:19" ht="13.95" customHeight="1" x14ac:dyDescent="0.3">
      <c r="A112" s="10">
        <f t="shared" si="5"/>
        <v>13</v>
      </c>
      <c r="B112" s="22" t="s">
        <v>164</v>
      </c>
      <c r="C112" s="22" t="s">
        <v>375</v>
      </c>
      <c r="D112" s="17" t="s">
        <v>93</v>
      </c>
      <c r="E112" s="18">
        <v>35220</v>
      </c>
      <c r="F112" s="8">
        <f t="shared" ca="1" si="3"/>
        <v>29.663013698630138</v>
      </c>
      <c r="G112" s="10" t="s">
        <v>488</v>
      </c>
      <c r="H112" s="10">
        <f t="shared" si="4"/>
        <v>1</v>
      </c>
      <c r="I112" s="10" t="s">
        <v>492</v>
      </c>
      <c r="J112" s="10" t="s">
        <v>492</v>
      </c>
      <c r="K112" s="10" t="s">
        <v>909</v>
      </c>
    </row>
    <row r="113" spans="1:19" ht="13.95" customHeight="1" x14ac:dyDescent="0.3">
      <c r="A113" s="10">
        <f t="shared" si="5"/>
        <v>14</v>
      </c>
      <c r="B113" s="22" t="s">
        <v>678</v>
      </c>
      <c r="C113" s="22" t="s">
        <v>82</v>
      </c>
      <c r="D113" s="17" t="s">
        <v>93</v>
      </c>
      <c r="E113" s="18">
        <v>33107</v>
      </c>
      <c r="F113" s="8">
        <f t="shared" ca="1" si="3"/>
        <v>35.452054794520549</v>
      </c>
      <c r="G113" s="10" t="s">
        <v>488</v>
      </c>
      <c r="H113" s="10">
        <f t="shared" si="4"/>
        <v>1</v>
      </c>
      <c r="I113" s="10" t="s">
        <v>492</v>
      </c>
      <c r="J113" s="10" t="s">
        <v>493</v>
      </c>
      <c r="K113" s="10" t="s">
        <v>909</v>
      </c>
      <c r="O113"/>
      <c r="P113"/>
      <c r="Q113"/>
      <c r="R113"/>
    </row>
    <row r="114" spans="1:19" ht="13.95" customHeight="1" x14ac:dyDescent="0.3">
      <c r="A114" s="10">
        <f t="shared" si="5"/>
        <v>15</v>
      </c>
      <c r="B114" s="21" t="s">
        <v>556</v>
      </c>
      <c r="C114" s="21" t="s">
        <v>557</v>
      </c>
      <c r="D114" s="17" t="s">
        <v>93</v>
      </c>
      <c r="E114" s="18">
        <v>33560</v>
      </c>
      <c r="F114" s="8">
        <f t="shared" ca="1" si="3"/>
        <v>34.210958904109589</v>
      </c>
      <c r="G114" s="10" t="s">
        <v>488</v>
      </c>
      <c r="H114" s="10">
        <f t="shared" si="4"/>
        <v>1</v>
      </c>
      <c r="I114" s="10" t="s">
        <v>492</v>
      </c>
      <c r="J114" s="10" t="s">
        <v>492</v>
      </c>
      <c r="K114" s="10" t="s">
        <v>909</v>
      </c>
      <c r="P114"/>
      <c r="Q114"/>
      <c r="R114"/>
      <c r="S114"/>
    </row>
    <row r="115" spans="1:19" ht="13.95" customHeight="1" x14ac:dyDescent="0.3">
      <c r="A115" s="10">
        <f t="shared" si="5"/>
        <v>16</v>
      </c>
      <c r="B115" s="12" t="s">
        <v>1035</v>
      </c>
      <c r="C115" s="12" t="s">
        <v>47</v>
      </c>
      <c r="D115" s="25" t="s">
        <v>93</v>
      </c>
      <c r="E115" s="18">
        <v>35166</v>
      </c>
      <c r="F115" s="8">
        <f t="shared" ca="1" si="3"/>
        <v>29.81095890410959</v>
      </c>
      <c r="G115" s="10" t="s">
        <v>488</v>
      </c>
      <c r="H115" s="10">
        <f t="shared" si="4"/>
        <v>1</v>
      </c>
      <c r="I115" s="10" t="s">
        <v>492</v>
      </c>
      <c r="J115" s="10" t="s">
        <v>492</v>
      </c>
      <c r="K115" s="10" t="s">
        <v>909</v>
      </c>
    </row>
    <row r="116" spans="1:19" ht="13.95" customHeight="1" x14ac:dyDescent="0.3">
      <c r="A116" s="10">
        <f t="shared" si="5"/>
        <v>17</v>
      </c>
      <c r="B116" s="13" t="s">
        <v>572</v>
      </c>
      <c r="C116" s="13" t="s">
        <v>435</v>
      </c>
      <c r="D116" s="10" t="s">
        <v>93</v>
      </c>
      <c r="E116" s="18">
        <v>34598</v>
      </c>
      <c r="F116" s="8">
        <f t="shared" ca="1" si="3"/>
        <v>31.367123287671234</v>
      </c>
      <c r="G116" s="10" t="s">
        <v>488</v>
      </c>
      <c r="H116" s="10">
        <f t="shared" si="4"/>
        <v>1</v>
      </c>
      <c r="I116" s="10" t="s">
        <v>492</v>
      </c>
      <c r="J116" s="10" t="s">
        <v>492</v>
      </c>
      <c r="K116" s="10" t="s">
        <v>909</v>
      </c>
      <c r="P116"/>
      <c r="Q116"/>
      <c r="R116"/>
      <c r="S116"/>
    </row>
    <row r="117" spans="1:19" ht="13.95" customHeight="1" x14ac:dyDescent="0.3">
      <c r="A117" s="10">
        <f t="shared" si="5"/>
        <v>18</v>
      </c>
      <c r="B117" s="21" t="s">
        <v>111</v>
      </c>
      <c r="C117" s="21" t="s">
        <v>112</v>
      </c>
      <c r="D117" s="17" t="s">
        <v>93</v>
      </c>
      <c r="E117" s="18">
        <v>32549</v>
      </c>
      <c r="F117" s="8">
        <f t="shared" ca="1" si="3"/>
        <v>36.980821917808221</v>
      </c>
      <c r="G117" s="10" t="s">
        <v>489</v>
      </c>
      <c r="H117" s="10">
        <f t="shared" si="4"/>
        <v>2</v>
      </c>
      <c r="I117" s="10" t="s">
        <v>492</v>
      </c>
      <c r="J117" s="10" t="s">
        <v>492</v>
      </c>
      <c r="K117" s="10" t="s">
        <v>909</v>
      </c>
      <c r="P117"/>
      <c r="Q117"/>
      <c r="R117"/>
      <c r="S117"/>
    </row>
    <row r="118" spans="1:19" ht="13.95" customHeight="1" x14ac:dyDescent="0.3">
      <c r="A118" s="10">
        <f t="shared" si="5"/>
        <v>19</v>
      </c>
      <c r="B118" s="12" t="s">
        <v>510</v>
      </c>
      <c r="C118" s="12" t="s">
        <v>1367</v>
      </c>
      <c r="D118" s="25" t="s">
        <v>93</v>
      </c>
      <c r="E118" s="18">
        <v>36059</v>
      </c>
      <c r="F118" s="8">
        <f t="shared" ca="1" si="3"/>
        <v>27.364383561643837</v>
      </c>
      <c r="G118" s="10" t="s">
        <v>489</v>
      </c>
      <c r="H118" s="10">
        <f t="shared" si="4"/>
        <v>2</v>
      </c>
      <c r="I118" s="10" t="s">
        <v>492</v>
      </c>
      <c r="J118" s="10" t="s">
        <v>492</v>
      </c>
      <c r="K118" s="10" t="s">
        <v>909</v>
      </c>
    </row>
    <row r="119" spans="1:19" ht="13.95" customHeight="1" x14ac:dyDescent="0.3">
      <c r="A119" s="10">
        <f t="shared" si="5"/>
        <v>20</v>
      </c>
      <c r="B119" s="12" t="s">
        <v>873</v>
      </c>
      <c r="C119" s="12" t="s">
        <v>805</v>
      </c>
      <c r="D119" s="25" t="s">
        <v>93</v>
      </c>
      <c r="E119" s="18">
        <v>36577</v>
      </c>
      <c r="F119" s="8">
        <f t="shared" ca="1" si="3"/>
        <v>25.945205479452056</v>
      </c>
      <c r="G119" s="10" t="s">
        <v>489</v>
      </c>
      <c r="H119" s="10">
        <f t="shared" si="4"/>
        <v>2</v>
      </c>
      <c r="I119" s="10" t="s">
        <v>492</v>
      </c>
      <c r="J119" s="10" t="s">
        <v>492</v>
      </c>
      <c r="K119" s="10" t="s">
        <v>909</v>
      </c>
    </row>
    <row r="120" spans="1:19" ht="13.95" customHeight="1" x14ac:dyDescent="0.3">
      <c r="A120" s="10">
        <f t="shared" si="5"/>
        <v>21</v>
      </c>
      <c r="B120" s="13" t="s">
        <v>816</v>
      </c>
      <c r="C120" s="13" t="s">
        <v>805</v>
      </c>
      <c r="D120" s="10" t="s">
        <v>93</v>
      </c>
      <c r="E120" s="18">
        <v>35859</v>
      </c>
      <c r="F120" s="8">
        <f t="shared" ca="1" si="3"/>
        <v>27.912328767123288</v>
      </c>
      <c r="G120" s="10" t="s">
        <v>490</v>
      </c>
      <c r="H120" s="10">
        <f t="shared" si="4"/>
        <v>3</v>
      </c>
      <c r="I120" s="10" t="s">
        <v>492</v>
      </c>
      <c r="J120" s="10" t="s">
        <v>492</v>
      </c>
      <c r="K120" s="10" t="s">
        <v>909</v>
      </c>
      <c r="P120"/>
      <c r="Q120"/>
      <c r="R120"/>
      <c r="S120"/>
    </row>
    <row r="121" spans="1:19" ht="13.95" customHeight="1" x14ac:dyDescent="0.3">
      <c r="A121" s="10">
        <f t="shared" si="5"/>
        <v>22</v>
      </c>
      <c r="B121" s="28" t="s">
        <v>1167</v>
      </c>
      <c r="C121" s="29" t="s">
        <v>35</v>
      </c>
      <c r="D121" s="10" t="s">
        <v>93</v>
      </c>
      <c r="E121" s="18">
        <v>35175</v>
      </c>
      <c r="F121" s="8">
        <f t="shared" ca="1" si="3"/>
        <v>29.786301369863015</v>
      </c>
      <c r="G121" s="10" t="s">
        <v>490</v>
      </c>
      <c r="H121" s="10">
        <f t="shared" si="4"/>
        <v>3</v>
      </c>
      <c r="I121" s="10" t="s">
        <v>492</v>
      </c>
      <c r="J121" s="10" t="s">
        <v>492</v>
      </c>
      <c r="K121" s="10" t="s">
        <v>909</v>
      </c>
    </row>
    <row r="122" spans="1:19" ht="13.95" customHeight="1" x14ac:dyDescent="0.3">
      <c r="A122" s="10">
        <f t="shared" si="5"/>
        <v>23</v>
      </c>
      <c r="B122" s="28" t="s">
        <v>1173</v>
      </c>
      <c r="C122" s="29" t="s">
        <v>974</v>
      </c>
      <c r="D122" s="10" t="s">
        <v>93</v>
      </c>
      <c r="E122" s="18">
        <v>36540</v>
      </c>
      <c r="F122" s="8">
        <f t="shared" ca="1" si="3"/>
        <v>26.046575342465754</v>
      </c>
      <c r="G122" s="10" t="s">
        <v>490</v>
      </c>
      <c r="H122" s="10">
        <f t="shared" si="4"/>
        <v>3</v>
      </c>
      <c r="I122" s="10" t="s">
        <v>492</v>
      </c>
      <c r="J122" s="10" t="s">
        <v>492</v>
      </c>
      <c r="K122" s="10" t="s">
        <v>909</v>
      </c>
    </row>
    <row r="123" spans="1:19" ht="13.95" customHeight="1" x14ac:dyDescent="0.3">
      <c r="A123" s="10">
        <f t="shared" si="5"/>
        <v>24</v>
      </c>
      <c r="B123" s="21" t="s">
        <v>171</v>
      </c>
      <c r="C123" s="21" t="s">
        <v>172</v>
      </c>
      <c r="D123" s="17" t="s">
        <v>93</v>
      </c>
      <c r="E123" s="18">
        <v>33456</v>
      </c>
      <c r="F123" s="8">
        <f t="shared" ca="1" si="3"/>
        <v>34.495890410958907</v>
      </c>
      <c r="G123" s="10" t="s">
        <v>490</v>
      </c>
      <c r="H123" s="10">
        <f t="shared" si="4"/>
        <v>3</v>
      </c>
      <c r="I123" s="10" t="s">
        <v>492</v>
      </c>
      <c r="J123" s="10" t="s">
        <v>492</v>
      </c>
      <c r="K123" s="10" t="s">
        <v>909</v>
      </c>
      <c r="P123"/>
      <c r="Q123"/>
      <c r="R123"/>
      <c r="S123"/>
    </row>
    <row r="124" spans="1:19" ht="13.95" customHeight="1" x14ac:dyDescent="0.3">
      <c r="A124" s="10">
        <f t="shared" si="5"/>
        <v>25</v>
      </c>
      <c r="B124" s="13" t="s">
        <v>852</v>
      </c>
      <c r="C124" s="13" t="s">
        <v>451</v>
      </c>
      <c r="D124" s="10" t="s">
        <v>93</v>
      </c>
      <c r="E124" s="18">
        <v>34617</v>
      </c>
      <c r="F124" s="8">
        <f t="shared" ca="1" si="3"/>
        <v>31.315068493150687</v>
      </c>
      <c r="G124" s="10" t="s">
        <v>490</v>
      </c>
      <c r="H124" s="10">
        <f t="shared" si="4"/>
        <v>3</v>
      </c>
      <c r="I124" s="10" t="s">
        <v>492</v>
      </c>
      <c r="J124" s="10" t="s">
        <v>492</v>
      </c>
      <c r="K124" s="10" t="s">
        <v>909</v>
      </c>
      <c r="O124"/>
      <c r="P124"/>
      <c r="Q124"/>
      <c r="R124"/>
      <c r="S124"/>
    </row>
    <row r="125" spans="1:19" ht="13.95" customHeight="1" x14ac:dyDescent="0.3">
      <c r="A125" s="10">
        <f t="shared" si="5"/>
        <v>26</v>
      </c>
      <c r="B125" s="21" t="s">
        <v>100</v>
      </c>
      <c r="C125" s="21" t="s">
        <v>118</v>
      </c>
      <c r="D125" s="17" t="s">
        <v>93</v>
      </c>
      <c r="E125" s="18">
        <v>32878</v>
      </c>
      <c r="F125" s="8">
        <f t="shared" ca="1" si="3"/>
        <v>36.079452054794523</v>
      </c>
      <c r="G125" s="10" t="s">
        <v>490</v>
      </c>
      <c r="H125" s="10">
        <f t="shared" si="4"/>
        <v>3</v>
      </c>
      <c r="I125" s="10" t="s">
        <v>492</v>
      </c>
      <c r="J125" s="10" t="s">
        <v>492</v>
      </c>
      <c r="K125" s="10" t="s">
        <v>909</v>
      </c>
      <c r="O125"/>
      <c r="P125"/>
      <c r="Q125"/>
      <c r="R125"/>
      <c r="S125"/>
    </row>
    <row r="126" spans="1:19" ht="13.95" customHeight="1" x14ac:dyDescent="0.3">
      <c r="A126" s="10">
        <f t="shared" si="5"/>
        <v>27</v>
      </c>
      <c r="B126" s="13" t="s">
        <v>866</v>
      </c>
      <c r="C126" s="13" t="s">
        <v>566</v>
      </c>
      <c r="D126" s="10" t="s">
        <v>93</v>
      </c>
      <c r="E126" s="18">
        <v>35757</v>
      </c>
      <c r="F126" s="8">
        <f t="shared" ca="1" si="3"/>
        <v>28.19178082191781</v>
      </c>
      <c r="G126" s="10" t="s">
        <v>490</v>
      </c>
      <c r="H126" s="10">
        <f t="shared" si="4"/>
        <v>3</v>
      </c>
      <c r="I126" s="10" t="s">
        <v>492</v>
      </c>
      <c r="J126" s="10" t="s">
        <v>492</v>
      </c>
      <c r="K126" s="10" t="s">
        <v>909</v>
      </c>
      <c r="P126"/>
      <c r="Q126"/>
      <c r="R126"/>
      <c r="S126"/>
    </row>
    <row r="127" spans="1:19" ht="13.95" customHeight="1" x14ac:dyDescent="0.3">
      <c r="A127" s="10">
        <f t="shared" si="5"/>
        <v>28</v>
      </c>
      <c r="B127" s="28" t="s">
        <v>1235</v>
      </c>
      <c r="C127" s="29" t="s">
        <v>152</v>
      </c>
      <c r="D127" s="10" t="s">
        <v>93</v>
      </c>
      <c r="E127" s="18">
        <v>35876</v>
      </c>
      <c r="F127" s="8">
        <f t="shared" ca="1" si="3"/>
        <v>27.865753424657534</v>
      </c>
      <c r="G127" s="10" t="s">
        <v>490</v>
      </c>
      <c r="H127" s="10">
        <f t="shared" si="4"/>
        <v>3</v>
      </c>
      <c r="I127" s="10" t="s">
        <v>492</v>
      </c>
      <c r="J127" s="10" t="s">
        <v>492</v>
      </c>
      <c r="K127" s="10" t="s">
        <v>909</v>
      </c>
    </row>
    <row r="128" spans="1:19" ht="13.95" customHeight="1" x14ac:dyDescent="0.3">
      <c r="A128" s="10">
        <f t="shared" si="5"/>
        <v>29</v>
      </c>
      <c r="B128" s="13" t="s">
        <v>1695</v>
      </c>
      <c r="C128" s="13" t="s">
        <v>923</v>
      </c>
      <c r="D128" s="10" t="s">
        <v>93</v>
      </c>
      <c r="E128" s="18">
        <v>36685</v>
      </c>
      <c r="F128" s="8">
        <f t="shared" ca="1" si="3"/>
        <v>25.649315068493152</v>
      </c>
      <c r="G128" s="10" t="s">
        <v>490</v>
      </c>
      <c r="H128" s="10">
        <f t="shared" si="4"/>
        <v>3</v>
      </c>
      <c r="I128" s="10" t="s">
        <v>492</v>
      </c>
      <c r="J128" s="10" t="s">
        <v>492</v>
      </c>
      <c r="K128" s="10" t="s">
        <v>909</v>
      </c>
    </row>
    <row r="129" spans="1:19" ht="13.95" customHeight="1" x14ac:dyDescent="0.3">
      <c r="A129" s="10">
        <f t="shared" si="5"/>
        <v>30</v>
      </c>
      <c r="B129" s="12" t="s">
        <v>1037</v>
      </c>
      <c r="C129" s="12" t="s">
        <v>338</v>
      </c>
      <c r="D129" s="25" t="s">
        <v>93</v>
      </c>
      <c r="E129" s="18">
        <v>35888</v>
      </c>
      <c r="F129" s="8">
        <f t="shared" ca="1" si="3"/>
        <v>27.832876712328765</v>
      </c>
      <c r="G129" s="10" t="s">
        <v>490</v>
      </c>
      <c r="H129" s="10">
        <f t="shared" si="4"/>
        <v>3</v>
      </c>
      <c r="I129" s="10" t="s">
        <v>492</v>
      </c>
      <c r="J129" s="10" t="s">
        <v>492</v>
      </c>
      <c r="K129" s="10" t="s">
        <v>909</v>
      </c>
    </row>
    <row r="130" spans="1:19" ht="13.95" customHeight="1" x14ac:dyDescent="0.3">
      <c r="A130" s="10">
        <f t="shared" si="5"/>
        <v>31</v>
      </c>
      <c r="B130" s="28" t="s">
        <v>1309</v>
      </c>
      <c r="C130" s="29" t="s">
        <v>569</v>
      </c>
      <c r="D130" s="10" t="s">
        <v>93</v>
      </c>
      <c r="E130" s="18">
        <v>36691</v>
      </c>
      <c r="F130" s="8">
        <f t="shared" ref="F130:F193" ca="1" si="6">IF(E130="","",(TODAY()-E130)/365)</f>
        <v>25.632876712328766</v>
      </c>
      <c r="G130" s="10" t="s">
        <v>490</v>
      </c>
      <c r="H130" s="10">
        <f t="shared" ref="H130:H193" si="7">IF(G130="P",1,(IF(G130="C",2,(IF(G130="IF",3,(IF(G130="OF",4,"x")))))))</f>
        <v>3</v>
      </c>
      <c r="I130" s="10" t="s">
        <v>492</v>
      </c>
      <c r="J130" s="10" t="s">
        <v>492</v>
      </c>
      <c r="K130" s="10" t="s">
        <v>909</v>
      </c>
    </row>
    <row r="131" spans="1:19" ht="13.95" customHeight="1" x14ac:dyDescent="0.3">
      <c r="A131" s="10">
        <f t="shared" ref="A131:A194" si="8">IF(D131=D130,A130+1,1)</f>
        <v>32</v>
      </c>
      <c r="B131" s="28" t="s">
        <v>1151</v>
      </c>
      <c r="C131" s="29" t="s">
        <v>242</v>
      </c>
      <c r="D131" s="10" t="s">
        <v>93</v>
      </c>
      <c r="E131" s="18">
        <v>35962</v>
      </c>
      <c r="F131" s="8">
        <f t="shared" ca="1" si="6"/>
        <v>27.63013698630137</v>
      </c>
      <c r="G131" s="10" t="s">
        <v>491</v>
      </c>
      <c r="H131" s="10">
        <f t="shared" si="7"/>
        <v>4</v>
      </c>
      <c r="I131" s="10" t="s">
        <v>492</v>
      </c>
      <c r="J131" s="10" t="s">
        <v>492</v>
      </c>
      <c r="K131" s="10" t="s">
        <v>909</v>
      </c>
    </row>
    <row r="132" spans="1:19" ht="13.95" customHeight="1" x14ac:dyDescent="0.3">
      <c r="A132" s="10">
        <f t="shared" si="8"/>
        <v>33</v>
      </c>
      <c r="B132" s="21" t="s">
        <v>122</v>
      </c>
      <c r="C132" s="21" t="s">
        <v>123</v>
      </c>
      <c r="D132" s="17" t="s">
        <v>93</v>
      </c>
      <c r="E132" s="18">
        <v>31594</v>
      </c>
      <c r="F132" s="8">
        <f t="shared" ca="1" si="6"/>
        <v>39.597260273972601</v>
      </c>
      <c r="G132" s="10" t="s">
        <v>491</v>
      </c>
      <c r="H132" s="10">
        <f t="shared" si="7"/>
        <v>4</v>
      </c>
      <c r="I132" s="10" t="s">
        <v>492</v>
      </c>
      <c r="J132" s="10" t="s">
        <v>493</v>
      </c>
      <c r="K132" s="10" t="s">
        <v>909</v>
      </c>
      <c r="P132"/>
      <c r="Q132"/>
      <c r="R132"/>
      <c r="S132"/>
    </row>
    <row r="133" spans="1:19" ht="13.95" customHeight="1" x14ac:dyDescent="0.3">
      <c r="A133" s="10">
        <f t="shared" si="8"/>
        <v>34</v>
      </c>
      <c r="B133" s="13" t="s">
        <v>849</v>
      </c>
      <c r="C133" s="13" t="s">
        <v>850</v>
      </c>
      <c r="D133" s="10" t="s">
        <v>93</v>
      </c>
      <c r="E133" s="18">
        <v>35370</v>
      </c>
      <c r="F133" s="8">
        <f t="shared" ca="1" si="6"/>
        <v>29.252054794520546</v>
      </c>
      <c r="G133" s="10" t="s">
        <v>491</v>
      </c>
      <c r="H133" s="10">
        <f t="shared" si="7"/>
        <v>4</v>
      </c>
      <c r="I133" s="10" t="s">
        <v>492</v>
      </c>
      <c r="J133" s="10" t="s">
        <v>492</v>
      </c>
      <c r="K133" s="10" t="s">
        <v>909</v>
      </c>
      <c r="P133"/>
      <c r="Q133"/>
      <c r="R133"/>
      <c r="S133"/>
    </row>
    <row r="134" spans="1:19" ht="13.95" customHeight="1" x14ac:dyDescent="0.3">
      <c r="A134" s="10">
        <f t="shared" si="8"/>
        <v>35</v>
      </c>
      <c r="B134" s="13" t="s">
        <v>854</v>
      </c>
      <c r="C134" s="13" t="s">
        <v>357</v>
      </c>
      <c r="D134" s="10" t="s">
        <v>93</v>
      </c>
      <c r="E134" s="18">
        <v>34386</v>
      </c>
      <c r="F134" s="8">
        <f t="shared" ca="1" si="6"/>
        <v>31.947945205479453</v>
      </c>
      <c r="G134" s="10" t="s">
        <v>491</v>
      </c>
      <c r="H134" s="10">
        <f t="shared" si="7"/>
        <v>4</v>
      </c>
      <c r="I134" s="10" t="s">
        <v>492</v>
      </c>
      <c r="J134" s="10" t="s">
        <v>492</v>
      </c>
      <c r="K134" s="10" t="s">
        <v>909</v>
      </c>
      <c r="O134"/>
      <c r="P134"/>
      <c r="Q134"/>
      <c r="R134"/>
      <c r="S134"/>
    </row>
    <row r="135" spans="1:19" ht="13.95" customHeight="1" x14ac:dyDescent="0.3">
      <c r="A135" s="10">
        <f t="shared" si="8"/>
        <v>36</v>
      </c>
      <c r="B135" s="12" t="s">
        <v>763</v>
      </c>
      <c r="C135" s="12" t="s">
        <v>91</v>
      </c>
      <c r="D135" s="25" t="s">
        <v>93</v>
      </c>
      <c r="E135" s="18">
        <v>36466</v>
      </c>
      <c r="F135" s="8">
        <f t="shared" ca="1" si="6"/>
        <v>26.24931506849315</v>
      </c>
      <c r="G135" s="10" t="s">
        <v>491</v>
      </c>
      <c r="H135" s="10">
        <f t="shared" si="7"/>
        <v>4</v>
      </c>
      <c r="I135" s="10" t="s">
        <v>492</v>
      </c>
      <c r="J135" s="10" t="s">
        <v>492</v>
      </c>
      <c r="K135" s="10" t="s">
        <v>909</v>
      </c>
      <c r="P135"/>
    </row>
    <row r="136" spans="1:19" ht="13.95" customHeight="1" x14ac:dyDescent="0.3">
      <c r="A136" s="10">
        <f t="shared" si="8"/>
        <v>37</v>
      </c>
      <c r="B136" s="28" t="s">
        <v>1240</v>
      </c>
      <c r="C136" s="29" t="s">
        <v>451</v>
      </c>
      <c r="D136" s="10" t="s">
        <v>93</v>
      </c>
      <c r="E136" s="18">
        <v>36042</v>
      </c>
      <c r="F136" s="8">
        <f t="shared" ca="1" si="6"/>
        <v>27.410958904109588</v>
      </c>
      <c r="G136" s="10" t="s">
        <v>491</v>
      </c>
      <c r="H136" s="10">
        <f t="shared" si="7"/>
        <v>4</v>
      </c>
      <c r="I136" s="10" t="s">
        <v>492</v>
      </c>
      <c r="J136" s="10" t="s">
        <v>492</v>
      </c>
      <c r="K136" s="10" t="s">
        <v>909</v>
      </c>
    </row>
    <row r="137" spans="1:19" ht="13.95" customHeight="1" x14ac:dyDescent="0.3">
      <c r="A137" s="10">
        <f t="shared" si="8"/>
        <v>38</v>
      </c>
      <c r="B137" s="12" t="s">
        <v>1451</v>
      </c>
      <c r="C137" s="12" t="s">
        <v>433</v>
      </c>
      <c r="D137" s="25" t="s">
        <v>93</v>
      </c>
      <c r="E137" s="18">
        <v>35318</v>
      </c>
      <c r="F137" s="8">
        <f t="shared" ca="1" si="6"/>
        <v>29.394520547945206</v>
      </c>
      <c r="G137" s="10" t="s">
        <v>491</v>
      </c>
      <c r="H137" s="10">
        <f t="shared" si="7"/>
        <v>4</v>
      </c>
      <c r="I137" s="10" t="s">
        <v>492</v>
      </c>
      <c r="J137" s="10" t="s">
        <v>492</v>
      </c>
      <c r="K137" s="10" t="s">
        <v>909</v>
      </c>
    </row>
    <row r="138" spans="1:19" ht="13.95" customHeight="1" x14ac:dyDescent="0.3">
      <c r="A138" s="10">
        <f t="shared" si="8"/>
        <v>39</v>
      </c>
      <c r="B138" s="21" t="s">
        <v>127</v>
      </c>
      <c r="C138" s="21" t="s">
        <v>102</v>
      </c>
      <c r="D138" s="17" t="s">
        <v>93</v>
      </c>
      <c r="E138" s="18">
        <v>32770</v>
      </c>
      <c r="F138" s="8">
        <f t="shared" ca="1" si="6"/>
        <v>36.375342465753427</v>
      </c>
      <c r="G138" s="10" t="s">
        <v>491</v>
      </c>
      <c r="H138" s="10">
        <f t="shared" si="7"/>
        <v>4</v>
      </c>
      <c r="I138" s="10" t="s">
        <v>492</v>
      </c>
      <c r="J138" s="10" t="s">
        <v>492</v>
      </c>
      <c r="K138" s="10" t="s">
        <v>909</v>
      </c>
      <c r="P138"/>
      <c r="Q138"/>
      <c r="R138"/>
      <c r="S138"/>
    </row>
    <row r="139" spans="1:19" ht="13.95" customHeight="1" x14ac:dyDescent="0.3">
      <c r="A139" s="10">
        <f t="shared" si="8"/>
        <v>40</v>
      </c>
      <c r="B139" s="28" t="s">
        <v>683</v>
      </c>
      <c r="C139" s="29" t="s">
        <v>399</v>
      </c>
      <c r="D139" s="10" t="s">
        <v>93</v>
      </c>
      <c r="E139" s="18">
        <v>36155</v>
      </c>
      <c r="F139" s="8">
        <f t="shared" ca="1" si="6"/>
        <v>27.101369863013698</v>
      </c>
      <c r="G139" s="10" t="s">
        <v>491</v>
      </c>
      <c r="H139" s="10">
        <f t="shared" si="7"/>
        <v>4</v>
      </c>
      <c r="I139" s="10" t="s">
        <v>492</v>
      </c>
      <c r="J139" s="10" t="s">
        <v>493</v>
      </c>
      <c r="K139" s="10" t="s">
        <v>909</v>
      </c>
    </row>
    <row r="140" spans="1:19" ht="13.95" customHeight="1" x14ac:dyDescent="0.3">
      <c r="A140" s="10">
        <f t="shared" si="8"/>
        <v>41</v>
      </c>
      <c r="B140" s="28" t="s">
        <v>1302</v>
      </c>
      <c r="C140" s="29" t="s">
        <v>30</v>
      </c>
      <c r="D140" s="10" t="s">
        <v>93</v>
      </c>
      <c r="E140" s="18">
        <v>35776</v>
      </c>
      <c r="F140" s="8">
        <f t="shared" ca="1" si="6"/>
        <v>28.139726027397259</v>
      </c>
      <c r="G140" s="10" t="s">
        <v>491</v>
      </c>
      <c r="H140" s="10">
        <f t="shared" si="7"/>
        <v>4</v>
      </c>
      <c r="I140" s="10" t="s">
        <v>492</v>
      </c>
      <c r="J140" s="10" t="s">
        <v>492</v>
      </c>
      <c r="K140" s="10" t="s">
        <v>909</v>
      </c>
    </row>
    <row r="141" spans="1:19" ht="13.95" customHeight="1" x14ac:dyDescent="0.3">
      <c r="A141" s="10">
        <f t="shared" si="8"/>
        <v>1</v>
      </c>
      <c r="B141" s="13" t="s">
        <v>915</v>
      </c>
      <c r="C141" s="13" t="s">
        <v>916</v>
      </c>
      <c r="D141" s="10" t="s">
        <v>129</v>
      </c>
      <c r="E141" s="18">
        <v>34759</v>
      </c>
      <c r="F141" s="8">
        <f t="shared" ca="1" si="6"/>
        <v>30.926027397260274</v>
      </c>
      <c r="G141" s="10" t="s">
        <v>488</v>
      </c>
      <c r="H141" s="10">
        <f t="shared" si="7"/>
        <v>1</v>
      </c>
      <c r="I141" s="10" t="s">
        <v>492</v>
      </c>
      <c r="J141" s="10" t="s">
        <v>493</v>
      </c>
      <c r="K141" s="10" t="s">
        <v>909</v>
      </c>
      <c r="P141"/>
      <c r="Q141"/>
      <c r="R141"/>
      <c r="S141"/>
    </row>
    <row r="142" spans="1:19" ht="13.95" customHeight="1" x14ac:dyDescent="0.3">
      <c r="A142" s="10">
        <f t="shared" si="8"/>
        <v>2</v>
      </c>
      <c r="B142" s="28" t="s">
        <v>1140</v>
      </c>
      <c r="C142" s="29" t="s">
        <v>344</v>
      </c>
      <c r="D142" s="10" t="s">
        <v>129</v>
      </c>
      <c r="E142" s="18">
        <v>35641</v>
      </c>
      <c r="F142" s="8">
        <f t="shared" ca="1" si="6"/>
        <v>28.509589041095889</v>
      </c>
      <c r="G142" s="10" t="s">
        <v>488</v>
      </c>
      <c r="H142" s="10">
        <f t="shared" si="7"/>
        <v>1</v>
      </c>
      <c r="I142" s="10" t="s">
        <v>492</v>
      </c>
      <c r="J142" s="10" t="s">
        <v>492</v>
      </c>
      <c r="K142" s="10" t="s">
        <v>909</v>
      </c>
    </row>
    <row r="143" spans="1:19" ht="13.95" customHeight="1" x14ac:dyDescent="0.3">
      <c r="A143" s="10">
        <f t="shared" si="8"/>
        <v>3</v>
      </c>
      <c r="B143" s="12" t="s">
        <v>1341</v>
      </c>
      <c r="C143" s="12" t="s">
        <v>1342</v>
      </c>
      <c r="D143" s="25" t="s">
        <v>129</v>
      </c>
      <c r="E143" s="18">
        <v>35843</v>
      </c>
      <c r="F143" s="8">
        <f t="shared" ca="1" si="6"/>
        <v>27.956164383561642</v>
      </c>
      <c r="G143" s="10" t="s">
        <v>488</v>
      </c>
      <c r="H143" s="10">
        <f t="shared" si="7"/>
        <v>1</v>
      </c>
      <c r="I143" s="10" t="s">
        <v>492</v>
      </c>
      <c r="J143" s="10" t="s">
        <v>493</v>
      </c>
      <c r="K143" s="10" t="s">
        <v>909</v>
      </c>
    </row>
    <row r="144" spans="1:19" ht="13.95" customHeight="1" x14ac:dyDescent="0.3">
      <c r="A144" s="10">
        <f t="shared" si="8"/>
        <v>4</v>
      </c>
      <c r="B144" s="13" t="s">
        <v>822</v>
      </c>
      <c r="C144" s="13" t="s">
        <v>156</v>
      </c>
      <c r="D144" s="10" t="s">
        <v>129</v>
      </c>
      <c r="E144" s="18">
        <v>36412</v>
      </c>
      <c r="F144" s="8">
        <f t="shared" ca="1" si="6"/>
        <v>26.397260273972602</v>
      </c>
      <c r="G144" s="10" t="s">
        <v>488</v>
      </c>
      <c r="H144" s="10">
        <f t="shared" si="7"/>
        <v>1</v>
      </c>
      <c r="I144" s="10" t="s">
        <v>492</v>
      </c>
      <c r="J144" s="10" t="s">
        <v>492</v>
      </c>
      <c r="K144" s="10" t="s">
        <v>909</v>
      </c>
    </row>
    <row r="145" spans="1:19" ht="13.95" customHeight="1" x14ac:dyDescent="0.3">
      <c r="A145" s="10">
        <f t="shared" si="8"/>
        <v>5</v>
      </c>
      <c r="B145" s="21" t="s">
        <v>304</v>
      </c>
      <c r="C145" s="21" t="s">
        <v>47</v>
      </c>
      <c r="D145" s="17" t="s">
        <v>129</v>
      </c>
      <c r="E145" s="18">
        <v>32057</v>
      </c>
      <c r="F145" s="8">
        <f t="shared" ca="1" si="6"/>
        <v>38.328767123287669</v>
      </c>
      <c r="G145" s="10" t="s">
        <v>488</v>
      </c>
      <c r="H145" s="10">
        <f t="shared" si="7"/>
        <v>1</v>
      </c>
      <c r="I145" s="10" t="s">
        <v>492</v>
      </c>
      <c r="J145" s="10" t="s">
        <v>493</v>
      </c>
      <c r="K145" s="10" t="s">
        <v>909</v>
      </c>
      <c r="P145"/>
      <c r="Q145"/>
      <c r="R145"/>
      <c r="S145"/>
    </row>
    <row r="146" spans="1:19" ht="13.95" customHeight="1" x14ac:dyDescent="0.3">
      <c r="A146" s="10">
        <f t="shared" si="8"/>
        <v>6</v>
      </c>
      <c r="B146" s="28" t="s">
        <v>1075</v>
      </c>
      <c r="C146" s="29" t="s">
        <v>1186</v>
      </c>
      <c r="D146" s="10" t="s">
        <v>129</v>
      </c>
      <c r="E146" s="18">
        <v>35803</v>
      </c>
      <c r="F146" s="8">
        <f t="shared" ca="1" si="6"/>
        <v>28.065753424657533</v>
      </c>
      <c r="G146" s="10" t="s">
        <v>488</v>
      </c>
      <c r="H146" s="10">
        <f t="shared" si="7"/>
        <v>1</v>
      </c>
      <c r="I146" s="10" t="s">
        <v>492</v>
      </c>
      <c r="J146" s="10" t="s">
        <v>492</v>
      </c>
      <c r="K146" s="10" t="s">
        <v>909</v>
      </c>
    </row>
    <row r="147" spans="1:19" ht="13.95" customHeight="1" x14ac:dyDescent="0.3">
      <c r="A147" s="10">
        <f t="shared" si="8"/>
        <v>7</v>
      </c>
      <c r="B147" s="21" t="s">
        <v>514</v>
      </c>
      <c r="C147" s="21" t="s">
        <v>124</v>
      </c>
      <c r="D147" s="17" t="s">
        <v>129</v>
      </c>
      <c r="E147" s="18">
        <v>33966</v>
      </c>
      <c r="F147" s="8">
        <f t="shared" ca="1" si="6"/>
        <v>33.098630136986301</v>
      </c>
      <c r="G147" s="10" t="s">
        <v>488</v>
      </c>
      <c r="H147" s="10">
        <f t="shared" si="7"/>
        <v>1</v>
      </c>
      <c r="I147" s="10" t="s">
        <v>492</v>
      </c>
      <c r="J147" s="10" t="s">
        <v>492</v>
      </c>
      <c r="K147" s="10" t="s">
        <v>909</v>
      </c>
      <c r="P147"/>
      <c r="Q147"/>
      <c r="R147"/>
      <c r="S147"/>
    </row>
    <row r="148" spans="1:19" ht="13.95" customHeight="1" x14ac:dyDescent="0.3">
      <c r="A148" s="10">
        <f t="shared" si="8"/>
        <v>8</v>
      </c>
      <c r="B148" s="12" t="s">
        <v>1041</v>
      </c>
      <c r="C148" s="12" t="s">
        <v>94</v>
      </c>
      <c r="D148" s="25" t="s">
        <v>129</v>
      </c>
      <c r="E148" s="18">
        <v>35544</v>
      </c>
      <c r="F148" s="8">
        <f t="shared" ca="1" si="6"/>
        <v>28.775342465753425</v>
      </c>
      <c r="G148" s="10" t="s">
        <v>488</v>
      </c>
      <c r="H148" s="10">
        <f t="shared" si="7"/>
        <v>1</v>
      </c>
      <c r="I148" s="10" t="s">
        <v>492</v>
      </c>
      <c r="J148" s="10" t="s">
        <v>492</v>
      </c>
      <c r="K148" s="10" t="s">
        <v>909</v>
      </c>
    </row>
    <row r="149" spans="1:19" ht="13.95" customHeight="1" x14ac:dyDescent="0.3">
      <c r="A149" s="10">
        <f t="shared" si="8"/>
        <v>9</v>
      </c>
      <c r="B149" s="22" t="s">
        <v>462</v>
      </c>
      <c r="C149" s="22" t="s">
        <v>39</v>
      </c>
      <c r="D149" s="10" t="s">
        <v>129</v>
      </c>
      <c r="E149" s="18">
        <v>34716</v>
      </c>
      <c r="F149" s="8">
        <f t="shared" ca="1" si="6"/>
        <v>31.043835616438358</v>
      </c>
      <c r="G149" s="10" t="s">
        <v>488</v>
      </c>
      <c r="H149" s="10">
        <f t="shared" si="7"/>
        <v>1</v>
      </c>
      <c r="I149" s="10" t="s">
        <v>492</v>
      </c>
      <c r="J149" s="10" t="s">
        <v>493</v>
      </c>
      <c r="K149" s="10" t="s">
        <v>909</v>
      </c>
      <c r="O149"/>
    </row>
    <row r="150" spans="1:19" ht="13.95" customHeight="1" x14ac:dyDescent="0.3">
      <c r="A150" s="10">
        <f t="shared" si="8"/>
        <v>10</v>
      </c>
      <c r="B150" s="13" t="s">
        <v>57</v>
      </c>
      <c r="C150" s="13" t="s">
        <v>244</v>
      </c>
      <c r="D150" s="10" t="s">
        <v>129</v>
      </c>
      <c r="E150" s="18">
        <v>37109</v>
      </c>
      <c r="F150" s="8">
        <f t="shared" ca="1" si="6"/>
        <v>24.487671232876714</v>
      </c>
      <c r="G150" s="10" t="s">
        <v>488</v>
      </c>
      <c r="H150" s="10">
        <f t="shared" si="7"/>
        <v>1</v>
      </c>
      <c r="I150" s="10" t="s">
        <v>492</v>
      </c>
      <c r="J150" s="10" t="s">
        <v>493</v>
      </c>
      <c r="K150" s="10" t="s">
        <v>909</v>
      </c>
    </row>
    <row r="151" spans="1:19" ht="13.95" customHeight="1" x14ac:dyDescent="0.3">
      <c r="A151" s="10">
        <f t="shared" si="8"/>
        <v>11</v>
      </c>
      <c r="B151" s="22" t="s">
        <v>664</v>
      </c>
      <c r="C151" s="22" t="s">
        <v>698</v>
      </c>
      <c r="D151" s="10" t="s">
        <v>129</v>
      </c>
      <c r="E151" s="18">
        <v>33863</v>
      </c>
      <c r="F151" s="8">
        <f t="shared" ca="1" si="6"/>
        <v>33.38082191780822</v>
      </c>
      <c r="G151" s="10" t="s">
        <v>488</v>
      </c>
      <c r="H151" s="10">
        <f t="shared" si="7"/>
        <v>1</v>
      </c>
      <c r="I151" s="10" t="s">
        <v>492</v>
      </c>
      <c r="J151" s="10" t="s">
        <v>492</v>
      </c>
      <c r="K151" s="10" t="s">
        <v>909</v>
      </c>
      <c r="N151"/>
    </row>
    <row r="152" spans="1:19" ht="13.95" customHeight="1" x14ac:dyDescent="0.3">
      <c r="A152" s="10">
        <f t="shared" si="8"/>
        <v>12</v>
      </c>
      <c r="B152" s="21" t="s">
        <v>430</v>
      </c>
      <c r="C152" s="21" t="s">
        <v>373</v>
      </c>
      <c r="D152" s="17" t="s">
        <v>129</v>
      </c>
      <c r="E152" s="18">
        <v>33387</v>
      </c>
      <c r="F152" s="8">
        <f t="shared" ca="1" si="6"/>
        <v>34.684931506849317</v>
      </c>
      <c r="G152" s="10" t="s">
        <v>488</v>
      </c>
      <c r="H152" s="10">
        <f t="shared" si="7"/>
        <v>1</v>
      </c>
      <c r="I152" s="10" t="s">
        <v>492</v>
      </c>
      <c r="J152" s="10" t="s">
        <v>492</v>
      </c>
      <c r="K152" s="10" t="s">
        <v>909</v>
      </c>
      <c r="P152"/>
      <c r="Q152"/>
      <c r="R152"/>
      <c r="S152"/>
    </row>
    <row r="153" spans="1:19" ht="13.95" customHeight="1" x14ac:dyDescent="0.3">
      <c r="A153" s="10">
        <f t="shared" si="8"/>
        <v>13</v>
      </c>
      <c r="B153" s="28" t="s">
        <v>1269</v>
      </c>
      <c r="C153" s="29" t="s">
        <v>32</v>
      </c>
      <c r="D153" s="10" t="s">
        <v>129</v>
      </c>
      <c r="E153" s="18">
        <v>34814</v>
      </c>
      <c r="F153" s="8">
        <f t="shared" ca="1" si="6"/>
        <v>30.775342465753425</v>
      </c>
      <c r="G153" s="10" t="s">
        <v>488</v>
      </c>
      <c r="H153" s="10">
        <f t="shared" si="7"/>
        <v>1</v>
      </c>
      <c r="I153" s="10" t="s">
        <v>492</v>
      </c>
      <c r="J153" s="10" t="s">
        <v>493</v>
      </c>
      <c r="K153" s="10" t="s">
        <v>909</v>
      </c>
    </row>
    <row r="154" spans="1:19" ht="13.95" customHeight="1" x14ac:dyDescent="0.3">
      <c r="A154" s="10">
        <f t="shared" si="8"/>
        <v>14</v>
      </c>
      <c r="B154" s="28" t="s">
        <v>1277</v>
      </c>
      <c r="C154" s="29" t="s">
        <v>831</v>
      </c>
      <c r="D154" s="10" t="s">
        <v>129</v>
      </c>
      <c r="E154" s="18">
        <v>35115</v>
      </c>
      <c r="F154" s="8">
        <f t="shared" ca="1" si="6"/>
        <v>29.950684931506849</v>
      </c>
      <c r="G154" s="10" t="s">
        <v>488</v>
      </c>
      <c r="H154" s="10">
        <f t="shared" si="7"/>
        <v>1</v>
      </c>
      <c r="I154" s="10" t="s">
        <v>492</v>
      </c>
      <c r="J154" s="10" t="s">
        <v>492</v>
      </c>
      <c r="K154" s="10" t="s">
        <v>909</v>
      </c>
    </row>
    <row r="155" spans="1:19" ht="13.95" customHeight="1" x14ac:dyDescent="0.3">
      <c r="A155" s="10">
        <f t="shared" si="8"/>
        <v>15</v>
      </c>
      <c r="B155" s="13" t="s">
        <v>1738</v>
      </c>
      <c r="C155" s="13" t="s">
        <v>363</v>
      </c>
      <c r="D155" s="10" t="s">
        <v>129</v>
      </c>
      <c r="E155" s="18">
        <v>35921</v>
      </c>
      <c r="F155" s="8">
        <f t="shared" ca="1" si="6"/>
        <v>27.742465753424657</v>
      </c>
      <c r="G155" s="10" t="s">
        <v>488</v>
      </c>
      <c r="H155" s="10">
        <f t="shared" si="7"/>
        <v>1</v>
      </c>
      <c r="I155" s="10" t="s">
        <v>492</v>
      </c>
      <c r="J155" s="10" t="s">
        <v>492</v>
      </c>
      <c r="K155" s="10" t="s">
        <v>909</v>
      </c>
    </row>
    <row r="156" spans="1:19" ht="13.95" customHeight="1" x14ac:dyDescent="0.3">
      <c r="A156" s="10">
        <f t="shared" si="8"/>
        <v>16</v>
      </c>
      <c r="B156" s="12" t="s">
        <v>1503</v>
      </c>
      <c r="C156" s="12" t="s">
        <v>30</v>
      </c>
      <c r="D156" s="25" t="s">
        <v>129</v>
      </c>
      <c r="E156" s="18">
        <v>35334</v>
      </c>
      <c r="F156" s="8">
        <f t="shared" ca="1" si="6"/>
        <v>29.350684931506848</v>
      </c>
      <c r="G156" s="10" t="s">
        <v>488</v>
      </c>
      <c r="H156" s="10">
        <f t="shared" si="7"/>
        <v>1</v>
      </c>
      <c r="I156" s="10" t="s">
        <v>492</v>
      </c>
      <c r="J156" s="10" t="s">
        <v>493</v>
      </c>
      <c r="K156" s="10" t="s">
        <v>909</v>
      </c>
    </row>
    <row r="157" spans="1:19" ht="13.95" customHeight="1" x14ac:dyDescent="0.3">
      <c r="A157" s="10">
        <f t="shared" si="8"/>
        <v>17</v>
      </c>
      <c r="B157" s="12" t="s">
        <v>507</v>
      </c>
      <c r="C157" s="12" t="s">
        <v>1121</v>
      </c>
      <c r="D157" s="25" t="s">
        <v>129</v>
      </c>
      <c r="E157" s="18">
        <v>35788</v>
      </c>
      <c r="F157" s="8">
        <f t="shared" ca="1" si="6"/>
        <v>28.106849315068494</v>
      </c>
      <c r="G157" s="10" t="s">
        <v>489</v>
      </c>
      <c r="H157" s="10">
        <f t="shared" si="7"/>
        <v>2</v>
      </c>
      <c r="I157" s="10" t="s">
        <v>492</v>
      </c>
      <c r="J157" s="10" t="s">
        <v>492</v>
      </c>
      <c r="K157" s="10" t="s">
        <v>909</v>
      </c>
    </row>
    <row r="158" spans="1:19" ht="13.95" customHeight="1" x14ac:dyDescent="0.3">
      <c r="A158" s="10">
        <f t="shared" si="8"/>
        <v>18</v>
      </c>
      <c r="B158" s="13" t="s">
        <v>77</v>
      </c>
      <c r="C158" s="13" t="s">
        <v>219</v>
      </c>
      <c r="D158" s="10" t="s">
        <v>129</v>
      </c>
      <c r="E158" s="18">
        <v>35766</v>
      </c>
      <c r="F158" s="8">
        <f t="shared" ca="1" si="6"/>
        <v>28.167123287671235</v>
      </c>
      <c r="G158" s="10" t="s">
        <v>489</v>
      </c>
      <c r="H158" s="10">
        <f t="shared" si="7"/>
        <v>2</v>
      </c>
      <c r="I158" s="10" t="s">
        <v>492</v>
      </c>
      <c r="J158" s="10" t="s">
        <v>493</v>
      </c>
      <c r="K158" s="10" t="s">
        <v>909</v>
      </c>
    </row>
    <row r="159" spans="1:19" ht="13.95" customHeight="1" x14ac:dyDescent="0.3">
      <c r="A159" s="10">
        <f t="shared" si="8"/>
        <v>19</v>
      </c>
      <c r="B159" s="13" t="s">
        <v>297</v>
      </c>
      <c r="C159" s="13" t="s">
        <v>35</v>
      </c>
      <c r="D159" s="10" t="s">
        <v>129</v>
      </c>
      <c r="E159" s="18">
        <v>34807</v>
      </c>
      <c r="F159" s="8">
        <f t="shared" ca="1" si="6"/>
        <v>30.794520547945204</v>
      </c>
      <c r="G159" s="10" t="s">
        <v>489</v>
      </c>
      <c r="H159" s="10">
        <f t="shared" si="7"/>
        <v>2</v>
      </c>
      <c r="I159" s="10" t="s">
        <v>492</v>
      </c>
      <c r="J159" s="10" t="s">
        <v>492</v>
      </c>
      <c r="K159" s="10" t="s">
        <v>909</v>
      </c>
      <c r="P159"/>
      <c r="Q159"/>
      <c r="R159"/>
      <c r="S159"/>
    </row>
    <row r="160" spans="1:19" ht="13.95" customHeight="1" x14ac:dyDescent="0.3">
      <c r="A160" s="10">
        <f t="shared" si="8"/>
        <v>20</v>
      </c>
      <c r="B160" s="12" t="s">
        <v>1468</v>
      </c>
      <c r="C160" s="12" t="s">
        <v>433</v>
      </c>
      <c r="D160" s="25" t="s">
        <v>129</v>
      </c>
      <c r="E160" s="18">
        <v>35802</v>
      </c>
      <c r="F160" s="8">
        <f t="shared" ca="1" si="6"/>
        <v>28.068493150684933</v>
      </c>
      <c r="G160" s="10" t="s">
        <v>489</v>
      </c>
      <c r="H160" s="10">
        <f t="shared" si="7"/>
        <v>2</v>
      </c>
      <c r="I160" s="10" t="s">
        <v>493</v>
      </c>
      <c r="J160" s="10" t="s">
        <v>493</v>
      </c>
      <c r="K160" s="10" t="s">
        <v>909</v>
      </c>
    </row>
    <row r="161" spans="1:19" ht="13.95" customHeight="1" x14ac:dyDescent="0.3">
      <c r="A161" s="10">
        <f t="shared" si="8"/>
        <v>21</v>
      </c>
      <c r="B161" s="28" t="s">
        <v>1132</v>
      </c>
      <c r="C161" s="29" t="s">
        <v>294</v>
      </c>
      <c r="D161" s="10" t="s">
        <v>129</v>
      </c>
      <c r="E161" s="18">
        <v>36802</v>
      </c>
      <c r="F161" s="8">
        <f t="shared" ca="1" si="6"/>
        <v>25.328767123287673</v>
      </c>
      <c r="G161" s="10" t="s">
        <v>490</v>
      </c>
      <c r="H161" s="10">
        <f t="shared" si="7"/>
        <v>3</v>
      </c>
      <c r="I161" s="10" t="s">
        <v>492</v>
      </c>
      <c r="J161" s="10" t="s">
        <v>492</v>
      </c>
      <c r="K161" s="10" t="s">
        <v>909</v>
      </c>
    </row>
    <row r="162" spans="1:19" ht="13.95" customHeight="1" x14ac:dyDescent="0.3">
      <c r="A162" s="10">
        <f t="shared" si="8"/>
        <v>22</v>
      </c>
      <c r="B162" s="21" t="s">
        <v>495</v>
      </c>
      <c r="C162" s="21" t="s">
        <v>61</v>
      </c>
      <c r="D162" s="17" t="s">
        <v>129</v>
      </c>
      <c r="E162" s="18">
        <v>33830</v>
      </c>
      <c r="F162" s="8">
        <f t="shared" ca="1" si="6"/>
        <v>33.471232876712328</v>
      </c>
      <c r="G162" s="10" t="s">
        <v>490</v>
      </c>
      <c r="H162" s="10">
        <f t="shared" si="7"/>
        <v>3</v>
      </c>
      <c r="I162" s="10" t="s">
        <v>492</v>
      </c>
      <c r="J162" s="10" t="s">
        <v>492</v>
      </c>
      <c r="K162" s="10" t="s">
        <v>909</v>
      </c>
      <c r="P162"/>
      <c r="Q162"/>
      <c r="R162"/>
      <c r="S162"/>
    </row>
    <row r="163" spans="1:19" ht="13.95" customHeight="1" x14ac:dyDescent="0.3">
      <c r="A163" s="10">
        <f t="shared" si="8"/>
        <v>23</v>
      </c>
      <c r="B163" s="12" t="s">
        <v>510</v>
      </c>
      <c r="C163" s="12" t="s">
        <v>309</v>
      </c>
      <c r="D163" s="25" t="s">
        <v>129</v>
      </c>
      <c r="E163" s="18">
        <v>36751</v>
      </c>
      <c r="F163" s="8">
        <f t="shared" ca="1" si="6"/>
        <v>25.468493150684932</v>
      </c>
      <c r="G163" s="10" t="s">
        <v>490</v>
      </c>
      <c r="H163" s="10">
        <f t="shared" si="7"/>
        <v>3</v>
      </c>
      <c r="I163" s="10" t="s">
        <v>493</v>
      </c>
      <c r="J163" s="10" t="s">
        <v>493</v>
      </c>
      <c r="K163" s="10" t="s">
        <v>909</v>
      </c>
    </row>
    <row r="164" spans="1:19" ht="13.95" customHeight="1" x14ac:dyDescent="0.3">
      <c r="A164" s="10">
        <f t="shared" si="8"/>
        <v>24</v>
      </c>
      <c r="B164" s="12" t="s">
        <v>1388</v>
      </c>
      <c r="C164" s="12" t="s">
        <v>315</v>
      </c>
      <c r="D164" s="25" t="s">
        <v>129</v>
      </c>
      <c r="E164" s="18">
        <v>36452</v>
      </c>
      <c r="F164" s="8">
        <f t="shared" ca="1" si="6"/>
        <v>26.287671232876711</v>
      </c>
      <c r="G164" s="10" t="s">
        <v>490</v>
      </c>
      <c r="H164" s="10">
        <f t="shared" si="7"/>
        <v>3</v>
      </c>
      <c r="I164" s="10" t="s">
        <v>492</v>
      </c>
      <c r="J164" s="10" t="s">
        <v>492</v>
      </c>
      <c r="K164" s="10" t="s">
        <v>909</v>
      </c>
    </row>
    <row r="165" spans="1:19" ht="13.95" customHeight="1" x14ac:dyDescent="0.3">
      <c r="A165" s="10">
        <f t="shared" si="8"/>
        <v>25</v>
      </c>
      <c r="B165" s="13" t="s">
        <v>738</v>
      </c>
      <c r="C165" s="13" t="s">
        <v>851</v>
      </c>
      <c r="D165" s="10" t="s">
        <v>129</v>
      </c>
      <c r="E165" s="18">
        <v>36235</v>
      </c>
      <c r="F165" s="8">
        <f t="shared" ca="1" si="6"/>
        <v>26.882191780821916</v>
      </c>
      <c r="G165" s="10" t="s">
        <v>490</v>
      </c>
      <c r="H165" s="10">
        <f t="shared" si="7"/>
        <v>3</v>
      </c>
      <c r="I165" s="10" t="s">
        <v>492</v>
      </c>
      <c r="J165" s="10" t="s">
        <v>492</v>
      </c>
      <c r="K165" s="10" t="s">
        <v>909</v>
      </c>
      <c r="P165"/>
      <c r="Q165"/>
      <c r="R165"/>
      <c r="S165"/>
    </row>
    <row r="166" spans="1:19" ht="13.95" customHeight="1" x14ac:dyDescent="0.3">
      <c r="A166" s="10">
        <f t="shared" si="8"/>
        <v>26</v>
      </c>
      <c r="B166" s="13" t="s">
        <v>1625</v>
      </c>
      <c r="C166" s="13" t="s">
        <v>1626</v>
      </c>
      <c r="D166" s="10" t="s">
        <v>129</v>
      </c>
      <c r="E166" s="18">
        <v>37106</v>
      </c>
      <c r="F166" s="8">
        <f t="shared" ca="1" si="6"/>
        <v>24.495890410958904</v>
      </c>
      <c r="G166" s="10" t="s">
        <v>490</v>
      </c>
      <c r="H166" s="10">
        <f t="shared" si="7"/>
        <v>3</v>
      </c>
      <c r="I166" s="10" t="s">
        <v>492</v>
      </c>
      <c r="J166" s="10" t="s">
        <v>492</v>
      </c>
      <c r="K166" s="10" t="s">
        <v>909</v>
      </c>
    </row>
    <row r="167" spans="1:19" ht="13.95" customHeight="1" x14ac:dyDescent="0.3">
      <c r="A167" s="10">
        <f t="shared" si="8"/>
        <v>27</v>
      </c>
      <c r="B167" s="22" t="s">
        <v>774</v>
      </c>
      <c r="C167" s="22" t="s">
        <v>775</v>
      </c>
      <c r="D167" s="17" t="s">
        <v>129</v>
      </c>
      <c r="E167" s="18">
        <v>34520</v>
      </c>
      <c r="F167" s="8">
        <f t="shared" ca="1" si="6"/>
        <v>31.580821917808219</v>
      </c>
      <c r="G167" s="10" t="s">
        <v>490</v>
      </c>
      <c r="H167" s="10">
        <f t="shared" si="7"/>
        <v>3</v>
      </c>
      <c r="I167" s="10" t="s">
        <v>492</v>
      </c>
      <c r="J167" s="10" t="s">
        <v>492</v>
      </c>
      <c r="K167" s="10" t="s">
        <v>909</v>
      </c>
      <c r="P167"/>
      <c r="Q167"/>
      <c r="R167"/>
      <c r="S167"/>
    </row>
    <row r="168" spans="1:19" ht="13.95" customHeight="1" x14ac:dyDescent="0.3">
      <c r="A168" s="10">
        <f t="shared" si="8"/>
        <v>28</v>
      </c>
      <c r="B168" s="13" t="s">
        <v>880</v>
      </c>
      <c r="C168" s="13" t="s">
        <v>92</v>
      </c>
      <c r="D168" s="10" t="s">
        <v>129</v>
      </c>
      <c r="E168" s="18">
        <v>35487</v>
      </c>
      <c r="F168" s="8">
        <f t="shared" ca="1" si="6"/>
        <v>28.931506849315067</v>
      </c>
      <c r="G168" s="10" t="s">
        <v>490</v>
      </c>
      <c r="H168" s="10">
        <f t="shared" si="7"/>
        <v>3</v>
      </c>
      <c r="I168" s="10" t="s">
        <v>492</v>
      </c>
      <c r="J168" s="10" t="s">
        <v>492</v>
      </c>
      <c r="K168" s="10" t="s">
        <v>909</v>
      </c>
      <c r="P168"/>
      <c r="Q168"/>
      <c r="R168"/>
      <c r="S168"/>
    </row>
    <row r="169" spans="1:19" ht="13.95" customHeight="1" x14ac:dyDescent="0.3">
      <c r="A169" s="10">
        <f t="shared" si="8"/>
        <v>29</v>
      </c>
      <c r="B169" s="12" t="s">
        <v>1058</v>
      </c>
      <c r="C169" s="12" t="s">
        <v>1484</v>
      </c>
      <c r="D169" s="25" t="s">
        <v>129</v>
      </c>
      <c r="E169" s="18">
        <v>36550</v>
      </c>
      <c r="F169" s="8">
        <f t="shared" ca="1" si="6"/>
        <v>26.019178082191782</v>
      </c>
      <c r="G169" s="10" t="s">
        <v>490</v>
      </c>
      <c r="H169" s="10">
        <f t="shared" si="7"/>
        <v>3</v>
      </c>
      <c r="I169" s="10" t="s">
        <v>492</v>
      </c>
      <c r="J169" s="10" t="s">
        <v>492</v>
      </c>
      <c r="K169" s="10" t="s">
        <v>909</v>
      </c>
    </row>
    <row r="170" spans="1:19" ht="13.95" customHeight="1" x14ac:dyDescent="0.3">
      <c r="A170" s="10">
        <f t="shared" si="8"/>
        <v>30</v>
      </c>
      <c r="B170" s="21" t="s">
        <v>551</v>
      </c>
      <c r="C170" s="21" t="s">
        <v>136</v>
      </c>
      <c r="D170" s="17" t="s">
        <v>129</v>
      </c>
      <c r="E170" s="18">
        <v>33923</v>
      </c>
      <c r="F170" s="8">
        <f t="shared" ca="1" si="6"/>
        <v>33.216438356164382</v>
      </c>
      <c r="G170" s="10" t="s">
        <v>490</v>
      </c>
      <c r="H170" s="10">
        <f t="shared" si="7"/>
        <v>3</v>
      </c>
      <c r="I170" s="10" t="s">
        <v>492</v>
      </c>
      <c r="J170" s="10" t="s">
        <v>492</v>
      </c>
      <c r="K170" s="10" t="s">
        <v>909</v>
      </c>
      <c r="P170"/>
      <c r="Q170"/>
      <c r="R170"/>
      <c r="S170"/>
    </row>
    <row r="171" spans="1:19" ht="13.95" customHeight="1" x14ac:dyDescent="0.3">
      <c r="A171" s="10">
        <f t="shared" si="8"/>
        <v>31</v>
      </c>
      <c r="B171" s="13" t="s">
        <v>893</v>
      </c>
      <c r="C171" s="13" t="s">
        <v>30</v>
      </c>
      <c r="D171" s="10" t="s">
        <v>129</v>
      </c>
      <c r="E171" s="18">
        <v>34825</v>
      </c>
      <c r="F171" s="8">
        <f t="shared" ca="1" si="6"/>
        <v>30.745205479452054</v>
      </c>
      <c r="G171" s="10" t="s">
        <v>490</v>
      </c>
      <c r="H171" s="10">
        <f t="shared" si="7"/>
        <v>3</v>
      </c>
      <c r="I171" s="10" t="s">
        <v>492</v>
      </c>
      <c r="J171" s="10" t="s">
        <v>492</v>
      </c>
      <c r="K171" s="10" t="s">
        <v>909</v>
      </c>
      <c r="P171"/>
      <c r="Q171"/>
      <c r="R171"/>
      <c r="S171"/>
    </row>
    <row r="172" spans="1:19" ht="13.95" customHeight="1" x14ac:dyDescent="0.3">
      <c r="A172" s="10">
        <f t="shared" si="8"/>
        <v>32</v>
      </c>
      <c r="B172" s="12" t="s">
        <v>1493</v>
      </c>
      <c r="C172" s="12" t="s">
        <v>244</v>
      </c>
      <c r="D172" s="25" t="s">
        <v>129</v>
      </c>
      <c r="E172" s="18">
        <v>35834</v>
      </c>
      <c r="F172" s="8">
        <f t="shared" ca="1" si="6"/>
        <v>27.980821917808218</v>
      </c>
      <c r="G172" s="10" t="s">
        <v>490</v>
      </c>
      <c r="H172" s="10">
        <f t="shared" si="7"/>
        <v>3</v>
      </c>
      <c r="I172" s="10" t="s">
        <v>492</v>
      </c>
      <c r="J172" s="10" t="s">
        <v>492</v>
      </c>
      <c r="K172" s="10" t="s">
        <v>909</v>
      </c>
    </row>
    <row r="173" spans="1:19" ht="13.95" customHeight="1" x14ac:dyDescent="0.3">
      <c r="A173" s="10">
        <f t="shared" si="8"/>
        <v>33</v>
      </c>
      <c r="B173" s="13" t="s">
        <v>559</v>
      </c>
      <c r="C173" s="13" t="s">
        <v>92</v>
      </c>
      <c r="D173" s="10" t="s">
        <v>129</v>
      </c>
      <c r="E173" s="18">
        <v>35584</v>
      </c>
      <c r="F173" s="8">
        <f t="shared" ca="1" si="6"/>
        <v>28.665753424657535</v>
      </c>
      <c r="G173" s="10" t="s">
        <v>490</v>
      </c>
      <c r="H173" s="10">
        <f t="shared" si="7"/>
        <v>3</v>
      </c>
      <c r="I173" s="10" t="s">
        <v>492</v>
      </c>
      <c r="J173" s="10" t="s">
        <v>492</v>
      </c>
      <c r="K173" s="10" t="s">
        <v>909</v>
      </c>
      <c r="P173"/>
      <c r="Q173"/>
      <c r="R173"/>
      <c r="S173"/>
    </row>
    <row r="174" spans="1:19" ht="13.95" customHeight="1" x14ac:dyDescent="0.3">
      <c r="A174" s="10">
        <f t="shared" si="8"/>
        <v>34</v>
      </c>
      <c r="B174" s="13" t="s">
        <v>559</v>
      </c>
      <c r="C174" s="13" t="s">
        <v>502</v>
      </c>
      <c r="D174" s="10" t="s">
        <v>129</v>
      </c>
      <c r="E174" s="18">
        <v>34488</v>
      </c>
      <c r="F174" s="8">
        <f t="shared" ca="1" si="6"/>
        <v>31.668493150684931</v>
      </c>
      <c r="G174" s="10" t="s">
        <v>490</v>
      </c>
      <c r="H174" s="10">
        <f t="shared" si="7"/>
        <v>3</v>
      </c>
      <c r="I174" s="10" t="s">
        <v>492</v>
      </c>
      <c r="J174" s="10" t="s">
        <v>492</v>
      </c>
      <c r="K174" s="10" t="s">
        <v>909</v>
      </c>
    </row>
    <row r="175" spans="1:19" ht="13.95" customHeight="1" x14ac:dyDescent="0.3">
      <c r="A175" s="10">
        <f t="shared" si="8"/>
        <v>35</v>
      </c>
      <c r="B175" s="13" t="s">
        <v>911</v>
      </c>
      <c r="C175" s="13" t="s">
        <v>912</v>
      </c>
      <c r="D175" s="10" t="s">
        <v>129</v>
      </c>
      <c r="E175" s="18">
        <v>36258</v>
      </c>
      <c r="F175" s="8">
        <f t="shared" ca="1" si="6"/>
        <v>26.81917808219178</v>
      </c>
      <c r="G175" s="10" t="s">
        <v>491</v>
      </c>
      <c r="H175" s="10">
        <f t="shared" si="7"/>
        <v>4</v>
      </c>
      <c r="I175" s="10" t="s">
        <v>492</v>
      </c>
      <c r="J175" s="10" t="s">
        <v>492</v>
      </c>
      <c r="K175" s="10" t="s">
        <v>909</v>
      </c>
      <c r="P175"/>
      <c r="Q175"/>
      <c r="R175"/>
      <c r="S175"/>
    </row>
    <row r="176" spans="1:19" ht="13.95" customHeight="1" x14ac:dyDescent="0.3">
      <c r="A176" s="10">
        <f t="shared" si="8"/>
        <v>36</v>
      </c>
      <c r="B176" s="13" t="s">
        <v>1060</v>
      </c>
      <c r="C176" s="13" t="s">
        <v>1582</v>
      </c>
      <c r="D176" s="10" t="s">
        <v>129</v>
      </c>
      <c r="E176" s="18">
        <v>37399</v>
      </c>
      <c r="F176" s="8">
        <f t="shared" ca="1" si="6"/>
        <v>23.693150684931506</v>
      </c>
      <c r="G176" s="10" t="s">
        <v>491</v>
      </c>
      <c r="H176" s="10">
        <f t="shared" si="7"/>
        <v>4</v>
      </c>
      <c r="I176" s="10" t="s">
        <v>492</v>
      </c>
      <c r="J176" s="10" t="s">
        <v>492</v>
      </c>
      <c r="K176" s="10" t="s">
        <v>909</v>
      </c>
    </row>
    <row r="177" spans="1:19" ht="13.95" customHeight="1" x14ac:dyDescent="0.3">
      <c r="A177" s="10">
        <f t="shared" si="8"/>
        <v>37</v>
      </c>
      <c r="B177" s="13" t="s">
        <v>1592</v>
      </c>
      <c r="C177" s="13" t="s">
        <v>751</v>
      </c>
      <c r="D177" s="10" t="s">
        <v>129</v>
      </c>
      <c r="E177" s="18">
        <v>37320</v>
      </c>
      <c r="F177" s="8">
        <f t="shared" ca="1" si="6"/>
        <v>23.909589041095892</v>
      </c>
      <c r="G177" s="10" t="s">
        <v>491</v>
      </c>
      <c r="H177" s="10">
        <f t="shared" si="7"/>
        <v>4</v>
      </c>
      <c r="I177" s="10" t="s">
        <v>492</v>
      </c>
      <c r="J177" s="10" t="s">
        <v>492</v>
      </c>
      <c r="K177" s="10" t="s">
        <v>909</v>
      </c>
    </row>
    <row r="178" spans="1:19" ht="13.95" customHeight="1" x14ac:dyDescent="0.3">
      <c r="A178" s="10">
        <f t="shared" si="8"/>
        <v>38</v>
      </c>
      <c r="B178" s="12" t="s">
        <v>1382</v>
      </c>
      <c r="C178" s="12" t="s">
        <v>1383</v>
      </c>
      <c r="D178" s="25" t="s">
        <v>129</v>
      </c>
      <c r="E178" s="18">
        <v>36635</v>
      </c>
      <c r="F178" s="8">
        <f t="shared" ca="1" si="6"/>
        <v>25.786301369863015</v>
      </c>
      <c r="G178" s="10" t="s">
        <v>491</v>
      </c>
      <c r="H178" s="10">
        <f t="shared" si="7"/>
        <v>4</v>
      </c>
      <c r="I178" s="10" t="s">
        <v>492</v>
      </c>
      <c r="J178" s="10" t="s">
        <v>492</v>
      </c>
      <c r="K178" s="10" t="s">
        <v>909</v>
      </c>
    </row>
    <row r="179" spans="1:19" ht="13.95" customHeight="1" x14ac:dyDescent="0.3">
      <c r="A179" s="10">
        <f t="shared" si="8"/>
        <v>39</v>
      </c>
      <c r="B179" s="21" t="s">
        <v>154</v>
      </c>
      <c r="C179" s="21" t="s">
        <v>155</v>
      </c>
      <c r="D179" s="17" t="s">
        <v>129</v>
      </c>
      <c r="E179" s="18">
        <v>32767</v>
      </c>
      <c r="F179" s="8">
        <f t="shared" ca="1" si="6"/>
        <v>36.38356164383562</v>
      </c>
      <c r="G179" s="10" t="s">
        <v>491</v>
      </c>
      <c r="H179" s="10">
        <f t="shared" si="7"/>
        <v>4</v>
      </c>
      <c r="I179" s="10" t="s">
        <v>492</v>
      </c>
      <c r="J179" s="10" t="s">
        <v>493</v>
      </c>
      <c r="K179" s="10" t="s">
        <v>909</v>
      </c>
      <c r="P179"/>
      <c r="Q179"/>
      <c r="R179"/>
      <c r="S179"/>
    </row>
    <row r="180" spans="1:19" ht="13.95" customHeight="1" x14ac:dyDescent="0.3">
      <c r="A180" s="10">
        <f t="shared" si="8"/>
        <v>40</v>
      </c>
      <c r="B180" s="13" t="s">
        <v>1630</v>
      </c>
      <c r="C180" s="13" t="s">
        <v>1631</v>
      </c>
      <c r="D180" s="10" t="s">
        <v>129</v>
      </c>
      <c r="E180" s="18">
        <v>36774</v>
      </c>
      <c r="F180" s="8">
        <f t="shared" ca="1" si="6"/>
        <v>25.405479452054795</v>
      </c>
      <c r="G180" s="10" t="s">
        <v>491</v>
      </c>
      <c r="H180" s="10">
        <f t="shared" si="7"/>
        <v>4</v>
      </c>
      <c r="I180" s="10" t="s">
        <v>492</v>
      </c>
      <c r="J180" s="10" t="s">
        <v>493</v>
      </c>
      <c r="K180" s="10" t="s">
        <v>909</v>
      </c>
    </row>
    <row r="181" spans="1:19" ht="13.95" customHeight="1" x14ac:dyDescent="0.3">
      <c r="A181" s="10">
        <f t="shared" si="8"/>
        <v>41</v>
      </c>
      <c r="B181" s="12" t="s">
        <v>1088</v>
      </c>
      <c r="C181" s="12" t="s">
        <v>219</v>
      </c>
      <c r="D181" s="25" t="s">
        <v>129</v>
      </c>
      <c r="E181" s="18">
        <v>35492</v>
      </c>
      <c r="F181" s="8">
        <f t="shared" ca="1" si="6"/>
        <v>28.917808219178081</v>
      </c>
      <c r="G181" s="10" t="s">
        <v>491</v>
      </c>
      <c r="H181" s="10">
        <f t="shared" si="7"/>
        <v>4</v>
      </c>
      <c r="I181" s="10" t="s">
        <v>492</v>
      </c>
      <c r="J181" s="10" t="s">
        <v>492</v>
      </c>
      <c r="K181" s="10" t="s">
        <v>909</v>
      </c>
      <c r="M181"/>
    </row>
    <row r="182" spans="1:19" ht="13.95" customHeight="1" x14ac:dyDescent="0.3">
      <c r="A182" s="10">
        <f t="shared" si="8"/>
        <v>42</v>
      </c>
      <c r="B182" s="22" t="s">
        <v>753</v>
      </c>
      <c r="C182" s="22" t="s">
        <v>502</v>
      </c>
      <c r="D182" s="10" t="s">
        <v>129</v>
      </c>
      <c r="E182" s="18">
        <v>34530</v>
      </c>
      <c r="F182" s="8">
        <f t="shared" ca="1" si="6"/>
        <v>31.553424657534247</v>
      </c>
      <c r="G182" s="10" t="s">
        <v>491</v>
      </c>
      <c r="H182" s="10">
        <f t="shared" si="7"/>
        <v>4</v>
      </c>
      <c r="I182" s="10" t="s">
        <v>492</v>
      </c>
      <c r="J182" s="10" t="s">
        <v>492</v>
      </c>
      <c r="K182" s="10" t="s">
        <v>909</v>
      </c>
      <c r="P182"/>
      <c r="Q182"/>
      <c r="R182"/>
      <c r="S182"/>
    </row>
    <row r="183" spans="1:19" ht="13.95" customHeight="1" x14ac:dyDescent="0.3">
      <c r="A183" s="10">
        <f t="shared" si="8"/>
        <v>43</v>
      </c>
      <c r="B183" s="22" t="s">
        <v>677</v>
      </c>
      <c r="C183" s="22" t="s">
        <v>334</v>
      </c>
      <c r="D183" s="17" t="s">
        <v>129</v>
      </c>
      <c r="E183" s="18">
        <v>33951</v>
      </c>
      <c r="F183" s="8">
        <f t="shared" ca="1" si="6"/>
        <v>33.139726027397259</v>
      </c>
      <c r="G183" s="10" t="s">
        <v>491</v>
      </c>
      <c r="H183" s="10">
        <f t="shared" si="7"/>
        <v>4</v>
      </c>
      <c r="I183" s="10" t="s">
        <v>492</v>
      </c>
      <c r="J183" s="10" t="s">
        <v>492</v>
      </c>
      <c r="K183" s="10" t="s">
        <v>909</v>
      </c>
      <c r="P183"/>
      <c r="Q183"/>
      <c r="R183"/>
      <c r="S183"/>
    </row>
    <row r="184" spans="1:19" ht="13.95" customHeight="1" x14ac:dyDescent="0.3">
      <c r="A184" s="10">
        <f t="shared" si="8"/>
        <v>44</v>
      </c>
      <c r="B184" s="21" t="s">
        <v>307</v>
      </c>
      <c r="C184" s="21" t="s">
        <v>152</v>
      </c>
      <c r="D184" s="17" t="s">
        <v>129</v>
      </c>
      <c r="E184" s="18">
        <v>33323</v>
      </c>
      <c r="F184" s="8">
        <f t="shared" ca="1" si="6"/>
        <v>34.860273972602741</v>
      </c>
      <c r="G184" s="10" t="s">
        <v>491</v>
      </c>
      <c r="H184" s="10">
        <f t="shared" si="7"/>
        <v>4</v>
      </c>
      <c r="I184" s="10" t="s">
        <v>492</v>
      </c>
      <c r="J184" s="10" t="s">
        <v>492</v>
      </c>
      <c r="K184" s="10" t="s">
        <v>909</v>
      </c>
      <c r="M184"/>
      <c r="N184"/>
      <c r="P184"/>
      <c r="Q184"/>
      <c r="R184"/>
      <c r="S184"/>
    </row>
    <row r="185" spans="1:19" ht="13.95" customHeight="1" x14ac:dyDescent="0.3">
      <c r="A185" s="10">
        <f t="shared" si="8"/>
        <v>1</v>
      </c>
      <c r="B185" s="22" t="s">
        <v>113</v>
      </c>
      <c r="C185" s="22" t="s">
        <v>389</v>
      </c>
      <c r="D185" s="10" t="s">
        <v>158</v>
      </c>
      <c r="E185" s="18">
        <v>34949</v>
      </c>
      <c r="F185" s="8">
        <f t="shared" ca="1" si="6"/>
        <v>30.405479452054795</v>
      </c>
      <c r="G185" s="10" t="s">
        <v>488</v>
      </c>
      <c r="H185" s="10">
        <f t="shared" si="7"/>
        <v>1</v>
      </c>
      <c r="I185" s="10" t="s">
        <v>493</v>
      </c>
      <c r="J185" s="10" t="s">
        <v>492</v>
      </c>
      <c r="K185" s="10" t="s">
        <v>909</v>
      </c>
      <c r="P185"/>
      <c r="Q185"/>
      <c r="R185"/>
      <c r="S185"/>
    </row>
    <row r="186" spans="1:19" ht="13.95" customHeight="1" x14ac:dyDescent="0.3">
      <c r="A186" s="10">
        <f t="shared" si="8"/>
        <v>2</v>
      </c>
      <c r="B186" s="28" t="s">
        <v>1157</v>
      </c>
      <c r="C186" s="29" t="s">
        <v>219</v>
      </c>
      <c r="D186" s="10" t="s">
        <v>158</v>
      </c>
      <c r="E186" s="18">
        <v>35320</v>
      </c>
      <c r="F186" s="8">
        <f t="shared" ca="1" si="6"/>
        <v>29.389041095890413</v>
      </c>
      <c r="G186" s="10" t="s">
        <v>488</v>
      </c>
      <c r="H186" s="10">
        <f t="shared" si="7"/>
        <v>1</v>
      </c>
      <c r="I186" s="10" t="s">
        <v>492</v>
      </c>
      <c r="J186" s="10" t="s">
        <v>492</v>
      </c>
      <c r="K186" s="10" t="s">
        <v>909</v>
      </c>
    </row>
    <row r="187" spans="1:19" ht="13.95" customHeight="1" x14ac:dyDescent="0.3">
      <c r="A187" s="10">
        <f t="shared" si="8"/>
        <v>3</v>
      </c>
      <c r="B187" s="22" t="s">
        <v>718</v>
      </c>
      <c r="C187" s="22" t="s">
        <v>119</v>
      </c>
      <c r="D187" s="10" t="s">
        <v>158</v>
      </c>
      <c r="E187" s="18">
        <v>32015</v>
      </c>
      <c r="F187" s="8">
        <f t="shared" ca="1" si="6"/>
        <v>38.443835616438356</v>
      </c>
      <c r="G187" s="10" t="s">
        <v>488</v>
      </c>
      <c r="H187" s="10">
        <f t="shared" si="7"/>
        <v>1</v>
      </c>
      <c r="I187" s="10" t="s">
        <v>492</v>
      </c>
      <c r="J187" s="10" t="s">
        <v>492</v>
      </c>
      <c r="K187" s="10" t="s">
        <v>909</v>
      </c>
      <c r="L187"/>
      <c r="M187"/>
      <c r="O187"/>
      <c r="P187"/>
      <c r="Q187"/>
      <c r="R187"/>
    </row>
    <row r="188" spans="1:19" ht="13.95" customHeight="1" x14ac:dyDescent="0.3">
      <c r="A188" s="10">
        <f t="shared" si="8"/>
        <v>4</v>
      </c>
      <c r="B188" s="13" t="s">
        <v>1168</v>
      </c>
      <c r="C188" s="13" t="s">
        <v>159</v>
      </c>
      <c r="D188" s="10" t="s">
        <v>158</v>
      </c>
      <c r="E188" s="18">
        <v>36512</v>
      </c>
      <c r="F188" s="8">
        <f t="shared" ca="1" si="6"/>
        <v>26.123287671232877</v>
      </c>
      <c r="G188" s="10" t="s">
        <v>488</v>
      </c>
      <c r="H188" s="10">
        <f t="shared" si="7"/>
        <v>1</v>
      </c>
      <c r="I188" s="10" t="s">
        <v>492</v>
      </c>
      <c r="J188" s="10" t="s">
        <v>492</v>
      </c>
      <c r="K188" s="10" t="s">
        <v>909</v>
      </c>
    </row>
    <row r="189" spans="1:19" ht="13.95" customHeight="1" x14ac:dyDescent="0.3">
      <c r="A189" s="10">
        <f t="shared" si="8"/>
        <v>5</v>
      </c>
      <c r="B189" s="21" t="s">
        <v>337</v>
      </c>
      <c r="C189" s="21" t="s">
        <v>338</v>
      </c>
      <c r="D189" s="17" t="s">
        <v>158</v>
      </c>
      <c r="E189" s="18">
        <v>33041</v>
      </c>
      <c r="F189" s="8">
        <f t="shared" ca="1" si="6"/>
        <v>35.632876712328766</v>
      </c>
      <c r="G189" s="10" t="s">
        <v>488</v>
      </c>
      <c r="H189" s="10">
        <f t="shared" si="7"/>
        <v>1</v>
      </c>
      <c r="I189" s="10" t="s">
        <v>492</v>
      </c>
      <c r="J189" s="10" t="s">
        <v>493</v>
      </c>
      <c r="K189" s="10" t="s">
        <v>909</v>
      </c>
      <c r="N189"/>
      <c r="O189"/>
      <c r="P189"/>
    </row>
    <row r="190" spans="1:19" ht="13.95" customHeight="1" x14ac:dyDescent="0.3">
      <c r="A190" s="10">
        <f t="shared" si="8"/>
        <v>6</v>
      </c>
      <c r="B190" s="13" t="s">
        <v>510</v>
      </c>
      <c r="C190" s="13" t="s">
        <v>1599</v>
      </c>
      <c r="D190" s="10" t="s">
        <v>158</v>
      </c>
      <c r="E190" s="18">
        <v>36757</v>
      </c>
      <c r="F190" s="8">
        <f t="shared" ca="1" si="6"/>
        <v>25.452054794520549</v>
      </c>
      <c r="G190" s="10" t="s">
        <v>488</v>
      </c>
      <c r="H190" s="10">
        <f t="shared" si="7"/>
        <v>1</v>
      </c>
      <c r="I190" s="10" t="s">
        <v>492</v>
      </c>
      <c r="J190" s="10" t="s">
        <v>493</v>
      </c>
      <c r="K190" s="10" t="s">
        <v>909</v>
      </c>
    </row>
    <row r="191" spans="1:19" ht="13.95" customHeight="1" x14ac:dyDescent="0.3">
      <c r="A191" s="10">
        <f t="shared" si="8"/>
        <v>7</v>
      </c>
      <c r="B191" s="13" t="s">
        <v>844</v>
      </c>
      <c r="C191" s="13" t="s">
        <v>845</v>
      </c>
      <c r="D191" s="10" t="s">
        <v>158</v>
      </c>
      <c r="E191" s="18">
        <v>34914</v>
      </c>
      <c r="F191" s="8">
        <f t="shared" ca="1" si="6"/>
        <v>30.5013698630137</v>
      </c>
      <c r="G191" s="10" t="s">
        <v>488</v>
      </c>
      <c r="H191" s="10">
        <f t="shared" si="7"/>
        <v>1</v>
      </c>
      <c r="I191" s="10" t="s">
        <v>492</v>
      </c>
      <c r="J191" s="10" t="s">
        <v>492</v>
      </c>
      <c r="K191" s="10" t="s">
        <v>909</v>
      </c>
      <c r="P191"/>
      <c r="Q191"/>
      <c r="R191"/>
      <c r="S191"/>
    </row>
    <row r="192" spans="1:19" ht="13.95" customHeight="1" x14ac:dyDescent="0.3">
      <c r="A192" s="10">
        <f t="shared" si="8"/>
        <v>8</v>
      </c>
      <c r="B192" s="22" t="s">
        <v>659</v>
      </c>
      <c r="C192" s="22" t="s">
        <v>376</v>
      </c>
      <c r="D192" s="17" t="s">
        <v>158</v>
      </c>
      <c r="E192" s="18">
        <v>34529</v>
      </c>
      <c r="F192" s="8">
        <f t="shared" ca="1" si="6"/>
        <v>31.556164383561644</v>
      </c>
      <c r="G192" s="10" t="s">
        <v>488</v>
      </c>
      <c r="H192" s="10">
        <f t="shared" si="7"/>
        <v>1</v>
      </c>
      <c r="I192" s="10" t="s">
        <v>493</v>
      </c>
      <c r="J192" s="10" t="s">
        <v>492</v>
      </c>
      <c r="K192" s="10" t="s">
        <v>909</v>
      </c>
      <c r="P192"/>
      <c r="Q192"/>
      <c r="R192"/>
      <c r="S192"/>
    </row>
    <row r="193" spans="1:19" ht="13.95" customHeight="1" x14ac:dyDescent="0.3">
      <c r="A193" s="10">
        <f t="shared" si="8"/>
        <v>9</v>
      </c>
      <c r="B193" s="21" t="s">
        <v>305</v>
      </c>
      <c r="C193" s="21" t="s">
        <v>219</v>
      </c>
      <c r="D193" s="17" t="s">
        <v>158</v>
      </c>
      <c r="E193" s="18">
        <v>32849</v>
      </c>
      <c r="F193" s="8">
        <f t="shared" ca="1" si="6"/>
        <v>36.158904109589038</v>
      </c>
      <c r="G193" s="10" t="s">
        <v>488</v>
      </c>
      <c r="H193" s="10">
        <f t="shared" si="7"/>
        <v>1</v>
      </c>
      <c r="I193" s="10" t="s">
        <v>492</v>
      </c>
      <c r="J193" s="10" t="s">
        <v>492</v>
      </c>
      <c r="K193" s="10" t="s">
        <v>909</v>
      </c>
      <c r="O193"/>
      <c r="P193"/>
      <c r="Q193"/>
      <c r="R193"/>
      <c r="S193"/>
    </row>
    <row r="194" spans="1:19" ht="13.95" customHeight="1" x14ac:dyDescent="0.3">
      <c r="A194" s="10">
        <f t="shared" si="8"/>
        <v>10</v>
      </c>
      <c r="B194" s="22" t="s">
        <v>754</v>
      </c>
      <c r="C194" s="22" t="s">
        <v>260</v>
      </c>
      <c r="D194" s="10" t="s">
        <v>158</v>
      </c>
      <c r="E194" s="18">
        <v>34640</v>
      </c>
      <c r="F194" s="8">
        <f t="shared" ref="F194:F257" ca="1" si="9">IF(E194="","",(TODAY()-E194)/365)</f>
        <v>31.252054794520546</v>
      </c>
      <c r="G194" s="10" t="s">
        <v>488</v>
      </c>
      <c r="H194" s="10">
        <f t="shared" ref="H194:H257" si="10">IF(G194="P",1,(IF(G194="C",2,(IF(G194="IF",3,(IF(G194="OF",4,"x")))))))</f>
        <v>1</v>
      </c>
      <c r="I194" s="10" t="s">
        <v>493</v>
      </c>
      <c r="J194" s="10" t="s">
        <v>492</v>
      </c>
      <c r="K194" s="10" t="s">
        <v>909</v>
      </c>
      <c r="P194"/>
      <c r="Q194"/>
      <c r="R194"/>
      <c r="S194"/>
    </row>
    <row r="195" spans="1:19" ht="13.95" customHeight="1" x14ac:dyDescent="0.3">
      <c r="A195" s="10">
        <f t="shared" ref="A195:A258" si="11">IF(D195=D194,A194+1,1)</f>
        <v>11</v>
      </c>
      <c r="B195" s="22" t="s">
        <v>669</v>
      </c>
      <c r="C195" s="22" t="s">
        <v>117</v>
      </c>
      <c r="D195" s="17" t="s">
        <v>158</v>
      </c>
      <c r="E195" s="18">
        <v>34053</v>
      </c>
      <c r="F195" s="8">
        <f t="shared" ca="1" si="9"/>
        <v>32.860273972602741</v>
      </c>
      <c r="G195" s="10" t="s">
        <v>488</v>
      </c>
      <c r="H195" s="10">
        <f t="shared" si="10"/>
        <v>1</v>
      </c>
      <c r="I195" s="10" t="s">
        <v>492</v>
      </c>
      <c r="J195" s="10" t="s">
        <v>492</v>
      </c>
      <c r="K195" s="10" t="s">
        <v>909</v>
      </c>
      <c r="O195"/>
      <c r="P195"/>
      <c r="Q195"/>
      <c r="R195"/>
    </row>
    <row r="196" spans="1:19" ht="13.95" customHeight="1" x14ac:dyDescent="0.3">
      <c r="A196" s="10">
        <f t="shared" si="11"/>
        <v>12</v>
      </c>
      <c r="B196" s="13" t="s">
        <v>1677</v>
      </c>
      <c r="C196" s="13" t="s">
        <v>1678</v>
      </c>
      <c r="D196" s="10" t="s">
        <v>158</v>
      </c>
      <c r="E196" s="18">
        <v>36668</v>
      </c>
      <c r="F196" s="8">
        <f t="shared" ca="1" si="9"/>
        <v>25.695890410958903</v>
      </c>
      <c r="G196" s="10" t="s">
        <v>488</v>
      </c>
      <c r="H196" s="10">
        <f t="shared" si="10"/>
        <v>1</v>
      </c>
      <c r="I196" s="10" t="s">
        <v>492</v>
      </c>
      <c r="J196" s="10" t="s">
        <v>492</v>
      </c>
      <c r="K196" s="10" t="s">
        <v>909</v>
      </c>
    </row>
    <row r="197" spans="1:19" ht="13.95" customHeight="1" x14ac:dyDescent="0.3">
      <c r="A197" s="10">
        <f t="shared" si="11"/>
        <v>13</v>
      </c>
      <c r="B197" s="12" t="s">
        <v>147</v>
      </c>
      <c r="C197" s="12" t="s">
        <v>569</v>
      </c>
      <c r="D197" s="25" t="s">
        <v>158</v>
      </c>
      <c r="E197" s="18">
        <v>36255</v>
      </c>
      <c r="F197" s="8">
        <f t="shared" ca="1" si="9"/>
        <v>26.827397260273973</v>
      </c>
      <c r="G197" s="10" t="s">
        <v>488</v>
      </c>
      <c r="H197" s="10">
        <f t="shared" si="10"/>
        <v>1</v>
      </c>
      <c r="I197" s="10" t="s">
        <v>492</v>
      </c>
      <c r="J197" s="10" t="s">
        <v>493</v>
      </c>
      <c r="K197" s="10" t="s">
        <v>909</v>
      </c>
    </row>
    <row r="198" spans="1:19" ht="13.95" customHeight="1" x14ac:dyDescent="0.3">
      <c r="A198" s="10">
        <f t="shared" si="11"/>
        <v>14</v>
      </c>
      <c r="B198" s="13" t="s">
        <v>983</v>
      </c>
      <c r="C198" s="13" t="s">
        <v>116</v>
      </c>
      <c r="D198" s="10" t="s">
        <v>158</v>
      </c>
      <c r="E198" s="18">
        <v>36218</v>
      </c>
      <c r="F198" s="8">
        <f t="shared" ca="1" si="9"/>
        <v>26.92876712328767</v>
      </c>
      <c r="G198" s="10" t="s">
        <v>488</v>
      </c>
      <c r="H198" s="10">
        <f t="shared" si="10"/>
        <v>1</v>
      </c>
      <c r="I198" s="10" t="s">
        <v>492</v>
      </c>
      <c r="J198" s="10" t="s">
        <v>492</v>
      </c>
      <c r="K198" s="10" t="s">
        <v>909</v>
      </c>
    </row>
    <row r="199" spans="1:19" ht="13.95" customHeight="1" x14ac:dyDescent="0.3">
      <c r="A199" s="10">
        <f t="shared" si="11"/>
        <v>15</v>
      </c>
      <c r="B199" s="28" t="s">
        <v>1266</v>
      </c>
      <c r="C199" s="29" t="s">
        <v>463</v>
      </c>
      <c r="D199" s="10" t="s">
        <v>158</v>
      </c>
      <c r="E199" s="18">
        <v>34351</v>
      </c>
      <c r="F199" s="8">
        <f t="shared" ca="1" si="9"/>
        <v>32.043835616438358</v>
      </c>
      <c r="G199" s="10" t="s">
        <v>488</v>
      </c>
      <c r="H199" s="10">
        <f t="shared" si="10"/>
        <v>1</v>
      </c>
      <c r="I199" s="10" t="s">
        <v>492</v>
      </c>
      <c r="J199" s="10" t="s">
        <v>493</v>
      </c>
      <c r="K199" s="10" t="s">
        <v>909</v>
      </c>
    </row>
    <row r="200" spans="1:19" ht="13.95" customHeight="1" x14ac:dyDescent="0.3">
      <c r="A200" s="10">
        <f t="shared" si="11"/>
        <v>16</v>
      </c>
      <c r="B200" s="28" t="s">
        <v>105</v>
      </c>
      <c r="C200" s="29" t="s">
        <v>532</v>
      </c>
      <c r="D200" s="10" t="s">
        <v>158</v>
      </c>
      <c r="E200" s="18">
        <v>35283</v>
      </c>
      <c r="F200" s="8">
        <f t="shared" ca="1" si="9"/>
        <v>29.490410958904111</v>
      </c>
      <c r="G200" s="10" t="s">
        <v>488</v>
      </c>
      <c r="H200" s="10">
        <f t="shared" si="10"/>
        <v>1</v>
      </c>
      <c r="I200" s="10" t="s">
        <v>492</v>
      </c>
      <c r="J200" s="10" t="s">
        <v>492</v>
      </c>
      <c r="K200" s="10" t="s">
        <v>909</v>
      </c>
    </row>
    <row r="201" spans="1:19" ht="13.95" customHeight="1" x14ac:dyDescent="0.3">
      <c r="A201" s="10">
        <f t="shared" si="11"/>
        <v>17</v>
      </c>
      <c r="B201" s="13" t="s">
        <v>675</v>
      </c>
      <c r="C201" s="13" t="s">
        <v>309</v>
      </c>
      <c r="D201" s="10" t="s">
        <v>158</v>
      </c>
      <c r="E201" s="18">
        <v>34080</v>
      </c>
      <c r="F201" s="8">
        <f t="shared" ca="1" si="9"/>
        <v>32.786301369863011</v>
      </c>
      <c r="G201" s="10" t="s">
        <v>488</v>
      </c>
      <c r="H201" s="10">
        <f t="shared" si="10"/>
        <v>1</v>
      </c>
      <c r="I201" s="10" t="s">
        <v>492</v>
      </c>
      <c r="J201" s="10" t="s">
        <v>492</v>
      </c>
      <c r="K201" s="10" t="s">
        <v>909</v>
      </c>
      <c r="P201"/>
      <c r="Q201"/>
      <c r="R201"/>
      <c r="S201"/>
    </row>
    <row r="202" spans="1:19" ht="13.95" customHeight="1" x14ac:dyDescent="0.3">
      <c r="A202" s="10">
        <f t="shared" si="11"/>
        <v>18</v>
      </c>
      <c r="B202" s="13" t="s">
        <v>586</v>
      </c>
      <c r="C202" s="13" t="s">
        <v>580</v>
      </c>
      <c r="D202" s="10" t="s">
        <v>158</v>
      </c>
      <c r="E202" s="18">
        <v>35356</v>
      </c>
      <c r="F202" s="8">
        <f t="shared" ca="1" si="9"/>
        <v>29.290410958904111</v>
      </c>
      <c r="G202" s="10" t="s">
        <v>488</v>
      </c>
      <c r="H202" s="10">
        <f t="shared" si="10"/>
        <v>1</v>
      </c>
      <c r="I202" s="10" t="s">
        <v>492</v>
      </c>
      <c r="J202" s="10" t="s">
        <v>493</v>
      </c>
      <c r="K202" s="10" t="s">
        <v>909</v>
      </c>
      <c r="O202"/>
      <c r="P202"/>
      <c r="Q202"/>
      <c r="R202"/>
      <c r="S202"/>
    </row>
    <row r="203" spans="1:19" ht="13.95" customHeight="1" x14ac:dyDescent="0.3">
      <c r="A203" s="10">
        <f t="shared" si="11"/>
        <v>19</v>
      </c>
      <c r="B203" s="28" t="s">
        <v>1276</v>
      </c>
      <c r="C203" s="29" t="s">
        <v>424</v>
      </c>
      <c r="D203" s="10" t="s">
        <v>158</v>
      </c>
      <c r="E203" s="18">
        <v>35628</v>
      </c>
      <c r="F203" s="8">
        <f t="shared" ca="1" si="9"/>
        <v>28.545205479452054</v>
      </c>
      <c r="G203" s="10" t="s">
        <v>488</v>
      </c>
      <c r="H203" s="10">
        <f t="shared" si="10"/>
        <v>1</v>
      </c>
      <c r="I203" s="10" t="s">
        <v>492</v>
      </c>
      <c r="J203" s="10" t="s">
        <v>492</v>
      </c>
      <c r="K203" s="10" t="s">
        <v>909</v>
      </c>
    </row>
    <row r="204" spans="1:19" ht="13.95" customHeight="1" x14ac:dyDescent="0.3">
      <c r="A204" s="10">
        <f t="shared" si="11"/>
        <v>20</v>
      </c>
      <c r="B204" s="13" t="s">
        <v>134</v>
      </c>
      <c r="C204" s="13" t="s">
        <v>1113</v>
      </c>
      <c r="D204" s="10" t="s">
        <v>158</v>
      </c>
      <c r="E204" s="18">
        <v>33756</v>
      </c>
      <c r="F204" s="8">
        <f t="shared" ca="1" si="9"/>
        <v>33.673972602739724</v>
      </c>
      <c r="G204" s="10" t="s">
        <v>488</v>
      </c>
      <c r="H204" s="10">
        <f t="shared" si="10"/>
        <v>1</v>
      </c>
      <c r="I204" s="10" t="s">
        <v>492</v>
      </c>
      <c r="J204" s="10" t="s">
        <v>493</v>
      </c>
      <c r="K204" s="10" t="s">
        <v>909</v>
      </c>
    </row>
    <row r="205" spans="1:19" ht="13.95" customHeight="1" x14ac:dyDescent="0.3">
      <c r="A205" s="10">
        <f t="shared" si="11"/>
        <v>21</v>
      </c>
      <c r="B205" s="12" t="s">
        <v>1199</v>
      </c>
      <c r="C205" s="12" t="s">
        <v>566</v>
      </c>
      <c r="D205" s="25" t="s">
        <v>158</v>
      </c>
      <c r="E205" s="18">
        <v>36083</v>
      </c>
      <c r="F205" s="8">
        <f t="shared" ca="1" si="9"/>
        <v>27.298630136986301</v>
      </c>
      <c r="G205" s="10" t="s">
        <v>488</v>
      </c>
      <c r="H205" s="10">
        <f t="shared" si="10"/>
        <v>1</v>
      </c>
      <c r="I205" s="10" t="s">
        <v>492</v>
      </c>
      <c r="J205" s="10" t="s">
        <v>493</v>
      </c>
      <c r="K205" s="10" t="s">
        <v>909</v>
      </c>
    </row>
    <row r="206" spans="1:19" ht="13.95" customHeight="1" x14ac:dyDescent="0.3">
      <c r="A206" s="10">
        <f t="shared" si="11"/>
        <v>22</v>
      </c>
      <c r="B206" s="13" t="s">
        <v>1018</v>
      </c>
      <c r="C206" s="13" t="s">
        <v>309</v>
      </c>
      <c r="D206" s="10" t="s">
        <v>158</v>
      </c>
      <c r="E206" s="18">
        <v>33915</v>
      </c>
      <c r="F206" s="8">
        <f t="shared" ca="1" si="9"/>
        <v>33.238356164383561</v>
      </c>
      <c r="G206" s="10" t="s">
        <v>488</v>
      </c>
      <c r="H206" s="10">
        <f t="shared" si="10"/>
        <v>1</v>
      </c>
      <c r="I206" s="10" t="s">
        <v>492</v>
      </c>
      <c r="J206" s="10" t="s">
        <v>493</v>
      </c>
      <c r="K206" s="10" t="s">
        <v>909</v>
      </c>
    </row>
    <row r="207" spans="1:19" ht="13.95" customHeight="1" x14ac:dyDescent="0.3">
      <c r="A207" s="10">
        <f t="shared" si="11"/>
        <v>23</v>
      </c>
      <c r="B207" s="12" t="s">
        <v>1440</v>
      </c>
      <c r="C207" s="12" t="s">
        <v>44</v>
      </c>
      <c r="D207" s="25" t="s">
        <v>158</v>
      </c>
      <c r="E207" s="18">
        <v>36565</v>
      </c>
      <c r="F207" s="8">
        <f t="shared" ca="1" si="9"/>
        <v>25.978082191780821</v>
      </c>
      <c r="G207" s="10" t="s">
        <v>489</v>
      </c>
      <c r="H207" s="10">
        <f t="shared" si="10"/>
        <v>2</v>
      </c>
      <c r="I207" s="10" t="s">
        <v>492</v>
      </c>
      <c r="J207" s="10" t="s">
        <v>492</v>
      </c>
      <c r="K207" s="10" t="s">
        <v>909</v>
      </c>
    </row>
    <row r="208" spans="1:19" ht="13.95" customHeight="1" x14ac:dyDescent="0.3">
      <c r="A208" s="10">
        <f t="shared" si="11"/>
        <v>24</v>
      </c>
      <c r="B208" s="12" t="s">
        <v>144</v>
      </c>
      <c r="C208" s="12" t="s">
        <v>1087</v>
      </c>
      <c r="D208" s="25" t="s">
        <v>158</v>
      </c>
      <c r="E208" s="18">
        <v>35996</v>
      </c>
      <c r="F208" s="8">
        <f t="shared" ca="1" si="9"/>
        <v>27.536986301369861</v>
      </c>
      <c r="G208" s="10" t="s">
        <v>489</v>
      </c>
      <c r="H208" s="10">
        <f t="shared" si="10"/>
        <v>2</v>
      </c>
      <c r="I208" s="10" t="s">
        <v>492</v>
      </c>
      <c r="J208" s="10" t="s">
        <v>492</v>
      </c>
      <c r="K208" s="10" t="s">
        <v>909</v>
      </c>
    </row>
    <row r="209" spans="1:22" ht="13.95" customHeight="1" x14ac:dyDescent="0.3">
      <c r="A209" s="10">
        <f t="shared" si="11"/>
        <v>25</v>
      </c>
      <c r="B209" s="12" t="s">
        <v>1482</v>
      </c>
      <c r="C209" s="12" t="s">
        <v>29</v>
      </c>
      <c r="D209" s="25" t="s">
        <v>158</v>
      </c>
      <c r="E209" s="18">
        <v>37219</v>
      </c>
      <c r="F209" s="8">
        <f t="shared" ca="1" si="9"/>
        <v>24.186301369863013</v>
      </c>
      <c r="G209" s="10" t="s">
        <v>489</v>
      </c>
      <c r="H209" s="10">
        <f t="shared" si="10"/>
        <v>2</v>
      </c>
      <c r="I209" s="10" t="s">
        <v>492</v>
      </c>
      <c r="J209" s="10" t="s">
        <v>492</v>
      </c>
      <c r="K209" s="10" t="s">
        <v>909</v>
      </c>
      <c r="N209"/>
    </row>
    <row r="210" spans="1:22" ht="13.95" customHeight="1" x14ac:dyDescent="0.3">
      <c r="A210" s="10">
        <f t="shared" si="11"/>
        <v>26</v>
      </c>
      <c r="B210" s="12" t="s">
        <v>1036</v>
      </c>
      <c r="C210" s="12" t="s">
        <v>334</v>
      </c>
      <c r="D210" s="25" t="s">
        <v>158</v>
      </c>
      <c r="E210" s="18">
        <v>36353</v>
      </c>
      <c r="F210" s="8">
        <f t="shared" ca="1" si="9"/>
        <v>26.55890410958904</v>
      </c>
      <c r="G210" s="10" t="s">
        <v>489</v>
      </c>
      <c r="H210" s="10">
        <f t="shared" si="10"/>
        <v>2</v>
      </c>
      <c r="I210" s="10" t="s">
        <v>492</v>
      </c>
      <c r="J210" s="10" t="s">
        <v>492</v>
      </c>
      <c r="K210" s="10" t="s">
        <v>909</v>
      </c>
      <c r="Q210"/>
      <c r="R210"/>
      <c r="S210"/>
    </row>
    <row r="211" spans="1:22" ht="13.95" customHeight="1" x14ac:dyDescent="0.3">
      <c r="A211" s="10">
        <f t="shared" si="11"/>
        <v>27</v>
      </c>
      <c r="B211" s="28" t="s">
        <v>1135</v>
      </c>
      <c r="C211" s="29" t="s">
        <v>260</v>
      </c>
      <c r="D211" s="10" t="s">
        <v>158</v>
      </c>
      <c r="E211" s="18">
        <v>35938</v>
      </c>
      <c r="F211" s="8">
        <f t="shared" ca="1" si="9"/>
        <v>27.695890410958903</v>
      </c>
      <c r="G211" s="10" t="s">
        <v>490</v>
      </c>
      <c r="H211" s="10">
        <f t="shared" si="10"/>
        <v>3</v>
      </c>
      <c r="I211" s="10" t="s">
        <v>492</v>
      </c>
      <c r="J211" s="10" t="s">
        <v>492</v>
      </c>
      <c r="K211" s="10" t="s">
        <v>909</v>
      </c>
    </row>
    <row r="212" spans="1:22" ht="13.95" customHeight="1" x14ac:dyDescent="0.3">
      <c r="A212" s="10">
        <f t="shared" si="11"/>
        <v>28</v>
      </c>
      <c r="B212" s="12" t="s">
        <v>1344</v>
      </c>
      <c r="C212" s="12" t="s">
        <v>152</v>
      </c>
      <c r="D212" s="25" t="s">
        <v>158</v>
      </c>
      <c r="E212" s="18">
        <v>35743</v>
      </c>
      <c r="F212" s="8">
        <f t="shared" ca="1" si="9"/>
        <v>28.230136986301371</v>
      </c>
      <c r="G212" s="10" t="s">
        <v>490</v>
      </c>
      <c r="H212" s="10">
        <f t="shared" si="10"/>
        <v>3</v>
      </c>
      <c r="I212" s="10" t="s">
        <v>492</v>
      </c>
      <c r="J212" s="10" t="s">
        <v>492</v>
      </c>
      <c r="K212" s="10" t="s">
        <v>909</v>
      </c>
    </row>
    <row r="213" spans="1:22" ht="13.95" customHeight="1" x14ac:dyDescent="0.3">
      <c r="A213" s="10">
        <f t="shared" si="11"/>
        <v>29</v>
      </c>
      <c r="B213" s="28" t="s">
        <v>1075</v>
      </c>
      <c r="C213" s="29" t="s">
        <v>1185</v>
      </c>
      <c r="D213" s="10" t="s">
        <v>158</v>
      </c>
      <c r="E213" s="18">
        <v>36302</v>
      </c>
      <c r="F213" s="8">
        <f t="shared" ca="1" si="9"/>
        <v>26.698630136986303</v>
      </c>
      <c r="G213" s="10" t="s">
        <v>490</v>
      </c>
      <c r="H213" s="10">
        <f t="shared" si="10"/>
        <v>3</v>
      </c>
      <c r="I213" s="10" t="s">
        <v>492</v>
      </c>
      <c r="J213" s="10" t="s">
        <v>492</v>
      </c>
      <c r="K213" s="10" t="s">
        <v>909</v>
      </c>
    </row>
    <row r="214" spans="1:22" ht="13.95" customHeight="1" x14ac:dyDescent="0.3">
      <c r="A214" s="10">
        <f t="shared" si="11"/>
        <v>30</v>
      </c>
      <c r="B214" s="13" t="s">
        <v>951</v>
      </c>
      <c r="C214" s="13" t="s">
        <v>952</v>
      </c>
      <c r="D214" s="10" t="s">
        <v>158</v>
      </c>
      <c r="E214" s="18">
        <v>35458</v>
      </c>
      <c r="F214" s="8">
        <f t="shared" ca="1" si="9"/>
        <v>29.010958904109589</v>
      </c>
      <c r="G214" s="10" t="s">
        <v>490</v>
      </c>
      <c r="H214" s="10">
        <f t="shared" si="10"/>
        <v>3</v>
      </c>
      <c r="I214" s="10" t="s">
        <v>492</v>
      </c>
      <c r="J214" s="10" t="s">
        <v>492</v>
      </c>
      <c r="K214" s="10" t="s">
        <v>909</v>
      </c>
      <c r="O214"/>
      <c r="P214"/>
      <c r="Q214"/>
      <c r="R214"/>
      <c r="S214"/>
    </row>
    <row r="215" spans="1:22" ht="13.95" customHeight="1" x14ac:dyDescent="0.3">
      <c r="A215" s="10">
        <f t="shared" si="11"/>
        <v>31</v>
      </c>
      <c r="B215" s="13" t="s">
        <v>343</v>
      </c>
      <c r="C215" s="13" t="s">
        <v>692</v>
      </c>
      <c r="D215" s="10" t="s">
        <v>158</v>
      </c>
      <c r="E215" s="18">
        <v>34771</v>
      </c>
      <c r="F215" s="8">
        <f t="shared" ca="1" si="9"/>
        <v>30.893150684931506</v>
      </c>
      <c r="G215" s="10" t="s">
        <v>490</v>
      </c>
      <c r="H215" s="10">
        <f t="shared" si="10"/>
        <v>3</v>
      </c>
      <c r="I215" s="10" t="s">
        <v>492</v>
      </c>
      <c r="J215" s="10" t="s">
        <v>493</v>
      </c>
      <c r="K215" s="10" t="s">
        <v>909</v>
      </c>
      <c r="P215"/>
      <c r="Q215"/>
      <c r="R215"/>
      <c r="S215"/>
    </row>
    <row r="216" spans="1:22" ht="13.95" customHeight="1" x14ac:dyDescent="0.3">
      <c r="A216" s="10">
        <f t="shared" si="11"/>
        <v>32</v>
      </c>
      <c r="B216" s="13" t="s">
        <v>1740</v>
      </c>
      <c r="C216" s="13" t="s">
        <v>700</v>
      </c>
      <c r="D216" s="10" t="s">
        <v>158</v>
      </c>
      <c r="E216" s="18">
        <v>36640</v>
      </c>
      <c r="F216" s="8">
        <f t="shared" ca="1" si="9"/>
        <v>25.772602739726029</v>
      </c>
      <c r="G216" s="10" t="s">
        <v>490</v>
      </c>
      <c r="H216" s="10">
        <f t="shared" si="10"/>
        <v>3</v>
      </c>
      <c r="I216" s="10" t="s">
        <v>492</v>
      </c>
      <c r="J216" s="10" t="s">
        <v>492</v>
      </c>
      <c r="K216" s="10" t="s">
        <v>909</v>
      </c>
    </row>
    <row r="217" spans="1:22" ht="13.95" customHeight="1" x14ac:dyDescent="0.3">
      <c r="A217" s="10">
        <f t="shared" si="11"/>
        <v>33</v>
      </c>
      <c r="B217" s="12" t="s">
        <v>407</v>
      </c>
      <c r="C217" s="12" t="s">
        <v>170</v>
      </c>
      <c r="D217" s="25" t="s">
        <v>158</v>
      </c>
      <c r="E217" s="18">
        <v>36481</v>
      </c>
      <c r="F217" s="8">
        <f t="shared" ca="1" si="9"/>
        <v>26.208219178082192</v>
      </c>
      <c r="G217" s="10" t="s">
        <v>490</v>
      </c>
      <c r="H217" s="10">
        <f t="shared" si="10"/>
        <v>3</v>
      </c>
      <c r="I217" s="10" t="s">
        <v>492</v>
      </c>
      <c r="J217" s="10" t="s">
        <v>492</v>
      </c>
      <c r="K217" s="10" t="s">
        <v>909</v>
      </c>
    </row>
    <row r="218" spans="1:22" ht="13.95" customHeight="1" x14ac:dyDescent="0.3">
      <c r="A218" s="10">
        <f t="shared" si="11"/>
        <v>34</v>
      </c>
      <c r="B218" s="12" t="s">
        <v>1501</v>
      </c>
      <c r="C218" s="12" t="s">
        <v>162</v>
      </c>
      <c r="D218" s="25" t="s">
        <v>158</v>
      </c>
      <c r="E218" s="18">
        <v>36505</v>
      </c>
      <c r="F218" s="8">
        <f t="shared" ca="1" si="9"/>
        <v>26.142465753424659</v>
      </c>
      <c r="G218" s="10" t="s">
        <v>490</v>
      </c>
      <c r="H218" s="10">
        <f t="shared" si="10"/>
        <v>3</v>
      </c>
      <c r="I218" s="10" t="s">
        <v>492</v>
      </c>
      <c r="J218" s="10" t="s">
        <v>492</v>
      </c>
      <c r="K218" s="10" t="s">
        <v>909</v>
      </c>
    </row>
    <row r="219" spans="1:22" ht="13.95" customHeight="1" x14ac:dyDescent="0.3">
      <c r="A219" s="10">
        <f t="shared" si="11"/>
        <v>35</v>
      </c>
      <c r="B219" s="22" t="s">
        <v>794</v>
      </c>
      <c r="C219" s="22" t="s">
        <v>307</v>
      </c>
      <c r="D219" s="10" t="s">
        <v>158</v>
      </c>
      <c r="E219" s="18">
        <v>34317</v>
      </c>
      <c r="F219" s="8">
        <f t="shared" ca="1" si="9"/>
        <v>32.136986301369866</v>
      </c>
      <c r="G219" s="10" t="s">
        <v>490</v>
      </c>
      <c r="H219" s="10">
        <f t="shared" si="10"/>
        <v>3</v>
      </c>
      <c r="I219" s="10" t="s">
        <v>492</v>
      </c>
      <c r="J219" s="10" t="s">
        <v>492</v>
      </c>
      <c r="K219" s="10" t="s">
        <v>909</v>
      </c>
    </row>
    <row r="220" spans="1:22" ht="13.95" customHeight="1" x14ac:dyDescent="0.3">
      <c r="A220" s="10">
        <f t="shared" si="11"/>
        <v>36</v>
      </c>
      <c r="B220" s="12" t="s">
        <v>1515</v>
      </c>
      <c r="C220" s="12" t="s">
        <v>1517</v>
      </c>
      <c r="D220" s="25" t="s">
        <v>158</v>
      </c>
      <c r="E220" s="18">
        <v>37336</v>
      </c>
      <c r="F220" s="8">
        <f t="shared" ca="1" si="9"/>
        <v>23.865753424657534</v>
      </c>
      <c r="G220" s="10" t="s">
        <v>490</v>
      </c>
      <c r="H220" s="10">
        <f t="shared" si="10"/>
        <v>3</v>
      </c>
      <c r="I220" s="10" t="s">
        <v>492</v>
      </c>
      <c r="J220" s="10" t="s">
        <v>492</v>
      </c>
      <c r="K220" s="10" t="s">
        <v>909</v>
      </c>
    </row>
    <row r="221" spans="1:22" ht="13.95" customHeight="1" x14ac:dyDescent="0.3">
      <c r="A221" s="10">
        <f t="shared" si="11"/>
        <v>37</v>
      </c>
      <c r="B221" s="12" t="s">
        <v>1343</v>
      </c>
      <c r="C221" s="12" t="s">
        <v>185</v>
      </c>
      <c r="D221" s="25" t="s">
        <v>158</v>
      </c>
      <c r="E221" s="18">
        <v>36124</v>
      </c>
      <c r="F221" s="8">
        <f t="shared" ca="1" si="9"/>
        <v>27.186301369863013</v>
      </c>
      <c r="G221" s="10" t="s">
        <v>491</v>
      </c>
      <c r="H221" s="10">
        <f t="shared" si="10"/>
        <v>4</v>
      </c>
      <c r="I221" s="10" t="s">
        <v>492</v>
      </c>
      <c r="J221" s="10" t="s">
        <v>492</v>
      </c>
      <c r="K221" s="10" t="s">
        <v>909</v>
      </c>
      <c r="Q221"/>
      <c r="R221"/>
      <c r="S221"/>
    </row>
    <row r="222" spans="1:22" ht="13.95" customHeight="1" x14ac:dyDescent="0.3">
      <c r="A222" s="10">
        <f t="shared" si="11"/>
        <v>38</v>
      </c>
      <c r="B222" s="12" t="s">
        <v>1046</v>
      </c>
      <c r="C222" s="12" t="s">
        <v>245</v>
      </c>
      <c r="D222" s="25" t="s">
        <v>158</v>
      </c>
      <c r="E222" s="18">
        <v>35415</v>
      </c>
      <c r="F222" s="8">
        <f t="shared" ca="1" si="9"/>
        <v>29.12876712328767</v>
      </c>
      <c r="G222" s="10" t="s">
        <v>491</v>
      </c>
      <c r="H222" s="10">
        <f t="shared" si="10"/>
        <v>4</v>
      </c>
      <c r="I222" s="10" t="s">
        <v>492</v>
      </c>
      <c r="J222" s="10" t="s">
        <v>493</v>
      </c>
      <c r="K222" s="10" t="s">
        <v>909</v>
      </c>
      <c r="U222"/>
      <c r="V222"/>
    </row>
    <row r="223" spans="1:22" ht="13.95" customHeight="1" x14ac:dyDescent="0.3">
      <c r="A223" s="10">
        <f t="shared" si="11"/>
        <v>39</v>
      </c>
      <c r="B223" s="21" t="s">
        <v>524</v>
      </c>
      <c r="C223" s="21" t="s">
        <v>72</v>
      </c>
      <c r="D223" s="17" t="s">
        <v>158</v>
      </c>
      <c r="E223" s="18">
        <v>34010</v>
      </c>
      <c r="F223" s="8">
        <f t="shared" ca="1" si="9"/>
        <v>32.978082191780821</v>
      </c>
      <c r="G223" s="10" t="s">
        <v>491</v>
      </c>
      <c r="H223" s="10">
        <f t="shared" si="10"/>
        <v>4</v>
      </c>
      <c r="I223" s="10" t="s">
        <v>492</v>
      </c>
      <c r="J223" s="10" t="s">
        <v>492</v>
      </c>
      <c r="K223" s="10" t="s">
        <v>909</v>
      </c>
      <c r="O223"/>
    </row>
    <row r="224" spans="1:22" ht="13.95" customHeight="1" x14ac:dyDescent="0.3">
      <c r="A224" s="10">
        <f t="shared" si="11"/>
        <v>40</v>
      </c>
      <c r="B224" s="21" t="s">
        <v>365</v>
      </c>
      <c r="C224" s="21" t="s">
        <v>70</v>
      </c>
      <c r="D224" s="17" t="s">
        <v>158</v>
      </c>
      <c r="E224" s="18">
        <v>32985</v>
      </c>
      <c r="F224" s="8">
        <f t="shared" ca="1" si="9"/>
        <v>35.786301369863011</v>
      </c>
      <c r="G224" s="10" t="s">
        <v>491</v>
      </c>
      <c r="H224" s="10">
        <f t="shared" si="10"/>
        <v>4</v>
      </c>
      <c r="I224" s="10" t="s">
        <v>492</v>
      </c>
      <c r="J224" s="10" t="s">
        <v>493</v>
      </c>
      <c r="K224" s="10" t="s">
        <v>909</v>
      </c>
      <c r="L224"/>
      <c r="O224"/>
    </row>
    <row r="225" spans="1:22" ht="13.95" customHeight="1" x14ac:dyDescent="0.3">
      <c r="A225" s="10">
        <f t="shared" si="11"/>
        <v>41</v>
      </c>
      <c r="B225" s="12" t="s">
        <v>1420</v>
      </c>
      <c r="C225" s="12" t="s">
        <v>92</v>
      </c>
      <c r="D225" s="25" t="s">
        <v>158</v>
      </c>
      <c r="E225" s="18">
        <v>37284</v>
      </c>
      <c r="F225" s="8">
        <f t="shared" ca="1" si="9"/>
        <v>24.008219178082193</v>
      </c>
      <c r="G225" s="10" t="s">
        <v>491</v>
      </c>
      <c r="H225" s="10">
        <f t="shared" si="10"/>
        <v>4</v>
      </c>
      <c r="I225" s="10" t="s">
        <v>492</v>
      </c>
      <c r="J225" s="10" t="s">
        <v>492</v>
      </c>
      <c r="K225" s="10" t="s">
        <v>909</v>
      </c>
    </row>
    <row r="226" spans="1:22" ht="13.95" customHeight="1" x14ac:dyDescent="0.3">
      <c r="A226" s="10">
        <f t="shared" si="11"/>
        <v>42</v>
      </c>
      <c r="B226" s="13" t="s">
        <v>1701</v>
      </c>
      <c r="C226" s="13" t="s">
        <v>1023</v>
      </c>
      <c r="D226" s="10" t="s">
        <v>158</v>
      </c>
      <c r="E226" s="18">
        <v>36868</v>
      </c>
      <c r="F226" s="8">
        <f t="shared" ca="1" si="9"/>
        <v>25.147945205479452</v>
      </c>
      <c r="G226" s="10" t="s">
        <v>491</v>
      </c>
      <c r="H226" s="10">
        <f t="shared" si="10"/>
        <v>4</v>
      </c>
      <c r="I226" s="10" t="s">
        <v>492</v>
      </c>
      <c r="J226" s="10" t="s">
        <v>492</v>
      </c>
      <c r="K226" s="10" t="s">
        <v>909</v>
      </c>
    </row>
    <row r="227" spans="1:22" ht="13.95" customHeight="1" x14ac:dyDescent="0.3">
      <c r="A227" s="10">
        <f t="shared" si="11"/>
        <v>43</v>
      </c>
      <c r="B227" s="21" t="s">
        <v>183</v>
      </c>
      <c r="C227" s="21" t="s">
        <v>184</v>
      </c>
      <c r="D227" s="17" t="s">
        <v>158</v>
      </c>
      <c r="E227" s="18">
        <v>32820</v>
      </c>
      <c r="F227" s="8">
        <f t="shared" ca="1" si="9"/>
        <v>36.238356164383561</v>
      </c>
      <c r="G227" s="10" t="s">
        <v>491</v>
      </c>
      <c r="H227" s="10">
        <f t="shared" si="10"/>
        <v>4</v>
      </c>
      <c r="I227" s="10" t="s">
        <v>492</v>
      </c>
      <c r="J227" s="10" t="s">
        <v>492</v>
      </c>
      <c r="K227" s="10" t="s">
        <v>909</v>
      </c>
      <c r="T227"/>
      <c r="U227"/>
      <c r="V227"/>
    </row>
    <row r="228" spans="1:22" ht="13.95" customHeight="1" x14ac:dyDescent="0.3">
      <c r="A228" s="10">
        <f t="shared" si="11"/>
        <v>44</v>
      </c>
      <c r="B228" s="28" t="s">
        <v>777</v>
      </c>
      <c r="C228" s="29" t="s">
        <v>1032</v>
      </c>
      <c r="D228" s="10" t="s">
        <v>158</v>
      </c>
      <c r="E228" s="18">
        <v>36644</v>
      </c>
      <c r="F228" s="8">
        <f t="shared" ca="1" si="9"/>
        <v>25.761643835616439</v>
      </c>
      <c r="G228" s="10" t="s">
        <v>491</v>
      </c>
      <c r="H228" s="10">
        <f t="shared" si="10"/>
        <v>4</v>
      </c>
      <c r="I228" s="10" t="s">
        <v>492</v>
      </c>
      <c r="J228" s="10" t="s">
        <v>492</v>
      </c>
      <c r="K228" s="10" t="s">
        <v>909</v>
      </c>
    </row>
    <row r="229" spans="1:22" ht="13.95" customHeight="1" x14ac:dyDescent="0.3">
      <c r="A229" s="10">
        <f t="shared" si="11"/>
        <v>45</v>
      </c>
      <c r="B229" s="22" t="s">
        <v>792</v>
      </c>
      <c r="C229" s="22" t="s">
        <v>47</v>
      </c>
      <c r="D229" s="10" t="s">
        <v>158</v>
      </c>
      <c r="E229" s="18">
        <v>35200</v>
      </c>
      <c r="F229" s="8">
        <f t="shared" ca="1" si="9"/>
        <v>29.717808219178082</v>
      </c>
      <c r="G229" s="10" t="s">
        <v>491</v>
      </c>
      <c r="H229" s="10">
        <f t="shared" si="10"/>
        <v>4</v>
      </c>
      <c r="I229" s="10" t="s">
        <v>492</v>
      </c>
      <c r="J229" s="10" t="s">
        <v>492</v>
      </c>
      <c r="K229" s="10" t="s">
        <v>909</v>
      </c>
    </row>
    <row r="230" spans="1:22" ht="13.95" customHeight="1" x14ac:dyDescent="0.3">
      <c r="A230" s="10">
        <f t="shared" si="11"/>
        <v>46</v>
      </c>
      <c r="B230" s="13" t="s">
        <v>251</v>
      </c>
      <c r="C230" s="13" t="s">
        <v>176</v>
      </c>
      <c r="D230" s="10" t="s">
        <v>158</v>
      </c>
      <c r="E230" s="18">
        <v>37516</v>
      </c>
      <c r="F230" s="8">
        <f t="shared" ca="1" si="9"/>
        <v>23.372602739726027</v>
      </c>
      <c r="G230" s="10" t="s">
        <v>491</v>
      </c>
      <c r="H230" s="10">
        <f t="shared" si="10"/>
        <v>4</v>
      </c>
      <c r="I230" s="10" t="s">
        <v>492</v>
      </c>
      <c r="J230" s="10" t="s">
        <v>492</v>
      </c>
      <c r="K230" s="10" t="s">
        <v>909</v>
      </c>
    </row>
    <row r="231" spans="1:22" ht="13.95" customHeight="1" x14ac:dyDescent="0.3">
      <c r="A231" s="10">
        <f t="shared" si="11"/>
        <v>1</v>
      </c>
      <c r="B231" s="13" t="s">
        <v>302</v>
      </c>
      <c r="C231" s="13" t="s">
        <v>145</v>
      </c>
      <c r="D231" s="10" t="s">
        <v>186</v>
      </c>
      <c r="E231" s="18">
        <v>35917</v>
      </c>
      <c r="F231" s="8">
        <f t="shared" ca="1" si="9"/>
        <v>27.753424657534246</v>
      </c>
      <c r="G231" s="10" t="s">
        <v>488</v>
      </c>
      <c r="H231" s="10">
        <f t="shared" si="10"/>
        <v>1</v>
      </c>
      <c r="I231" s="10" t="s">
        <v>493</v>
      </c>
      <c r="J231" s="10" t="s">
        <v>493</v>
      </c>
      <c r="K231" s="10" t="s">
        <v>909</v>
      </c>
    </row>
    <row r="232" spans="1:22" customFormat="1" ht="13.95" customHeight="1" x14ac:dyDescent="0.3">
      <c r="A232" s="10">
        <f t="shared" si="11"/>
        <v>2</v>
      </c>
      <c r="B232" s="28" t="s">
        <v>1139</v>
      </c>
      <c r="C232" s="29" t="s">
        <v>1138</v>
      </c>
      <c r="D232" s="10" t="s">
        <v>186</v>
      </c>
      <c r="E232" s="18">
        <v>35837</v>
      </c>
      <c r="F232" s="8">
        <f t="shared" ca="1" si="9"/>
        <v>27.972602739726028</v>
      </c>
      <c r="G232" s="10" t="s">
        <v>488</v>
      </c>
      <c r="H232" s="10">
        <f t="shared" si="10"/>
        <v>1</v>
      </c>
      <c r="I232" s="10" t="s">
        <v>492</v>
      </c>
      <c r="J232" s="10" t="s">
        <v>492</v>
      </c>
      <c r="K232" s="10" t="s">
        <v>909</v>
      </c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</row>
    <row r="233" spans="1:22" ht="13.95" customHeight="1" x14ac:dyDescent="0.3">
      <c r="A233" s="10">
        <f t="shared" si="11"/>
        <v>3</v>
      </c>
      <c r="B233" s="22" t="s">
        <v>716</v>
      </c>
      <c r="C233" s="22" t="s">
        <v>119</v>
      </c>
      <c r="D233" s="10" t="s">
        <v>186</v>
      </c>
      <c r="E233" s="18">
        <v>34424</v>
      </c>
      <c r="F233" s="8">
        <f t="shared" ca="1" si="9"/>
        <v>31.843835616438355</v>
      </c>
      <c r="G233" s="10" t="s">
        <v>488</v>
      </c>
      <c r="H233" s="10">
        <f t="shared" si="10"/>
        <v>1</v>
      </c>
      <c r="I233" s="10" t="s">
        <v>493</v>
      </c>
      <c r="J233" s="10" t="s">
        <v>492</v>
      </c>
      <c r="K233" s="10" t="s">
        <v>909</v>
      </c>
      <c r="O233"/>
      <c r="P233"/>
      <c r="Q233"/>
      <c r="R233"/>
    </row>
    <row r="234" spans="1:22" ht="13.95" customHeight="1" x14ac:dyDescent="0.3">
      <c r="A234" s="10">
        <f t="shared" si="11"/>
        <v>4</v>
      </c>
      <c r="B234" s="12" t="s">
        <v>1338</v>
      </c>
      <c r="C234" s="12" t="s">
        <v>208</v>
      </c>
      <c r="D234" s="25" t="s">
        <v>186</v>
      </c>
      <c r="E234" s="18">
        <v>35848</v>
      </c>
      <c r="F234" s="8">
        <f t="shared" ca="1" si="9"/>
        <v>27.942465753424656</v>
      </c>
      <c r="G234" s="10" t="s">
        <v>488</v>
      </c>
      <c r="H234" s="10">
        <f t="shared" si="10"/>
        <v>1</v>
      </c>
      <c r="I234" s="10" t="s">
        <v>492</v>
      </c>
      <c r="J234" s="10" t="s">
        <v>493</v>
      </c>
      <c r="K234" s="10" t="s">
        <v>909</v>
      </c>
    </row>
    <row r="235" spans="1:22" ht="13.95" customHeight="1" x14ac:dyDescent="0.3">
      <c r="A235" s="10">
        <f t="shared" si="11"/>
        <v>5</v>
      </c>
      <c r="B235" s="12" t="s">
        <v>1060</v>
      </c>
      <c r="C235" s="12" t="s">
        <v>1061</v>
      </c>
      <c r="D235" s="10" t="s">
        <v>186</v>
      </c>
      <c r="E235" s="18">
        <v>35872</v>
      </c>
      <c r="F235" s="8">
        <f t="shared" ca="1" si="9"/>
        <v>27.876712328767123</v>
      </c>
      <c r="G235" s="10" t="s">
        <v>488</v>
      </c>
      <c r="H235" s="10">
        <f t="shared" si="10"/>
        <v>1</v>
      </c>
      <c r="I235" s="10" t="s">
        <v>492</v>
      </c>
      <c r="J235" s="10" t="s">
        <v>492</v>
      </c>
      <c r="K235" s="10" t="s">
        <v>909</v>
      </c>
    </row>
    <row r="236" spans="1:22" ht="13.95" customHeight="1" x14ac:dyDescent="0.3">
      <c r="A236" s="10">
        <f t="shared" si="11"/>
        <v>6</v>
      </c>
      <c r="B236" s="12" t="s">
        <v>1363</v>
      </c>
      <c r="C236" s="12" t="s">
        <v>1364</v>
      </c>
      <c r="D236" s="25" t="s">
        <v>186</v>
      </c>
      <c r="E236" s="18">
        <v>36003</v>
      </c>
      <c r="F236" s="8">
        <f t="shared" ca="1" si="9"/>
        <v>27.517808219178082</v>
      </c>
      <c r="G236" s="10" t="s">
        <v>488</v>
      </c>
      <c r="H236" s="10">
        <f t="shared" si="10"/>
        <v>1</v>
      </c>
      <c r="I236" s="10" t="s">
        <v>493</v>
      </c>
      <c r="J236" s="10" t="s">
        <v>492</v>
      </c>
      <c r="K236" s="10" t="s">
        <v>909</v>
      </c>
    </row>
    <row r="237" spans="1:22" ht="13.95" customHeight="1" x14ac:dyDescent="0.3">
      <c r="A237" s="10">
        <f t="shared" si="11"/>
        <v>7</v>
      </c>
      <c r="B237" s="13" t="s">
        <v>1608</v>
      </c>
      <c r="C237" s="13" t="s">
        <v>499</v>
      </c>
      <c r="D237" s="10" t="s">
        <v>186</v>
      </c>
      <c r="E237" s="18">
        <v>36511</v>
      </c>
      <c r="F237" s="8">
        <f t="shared" ca="1" si="9"/>
        <v>26.126027397260273</v>
      </c>
      <c r="G237" s="10" t="s">
        <v>488</v>
      </c>
      <c r="H237" s="10">
        <f t="shared" si="10"/>
        <v>1</v>
      </c>
      <c r="I237" s="10" t="s">
        <v>492</v>
      </c>
      <c r="J237" s="10" t="s">
        <v>492</v>
      </c>
      <c r="K237" s="10" t="s">
        <v>909</v>
      </c>
    </row>
    <row r="238" spans="1:22" ht="13.95" customHeight="1" x14ac:dyDescent="0.3">
      <c r="A238" s="10">
        <f t="shared" si="11"/>
        <v>8</v>
      </c>
      <c r="B238" s="22" t="s">
        <v>657</v>
      </c>
      <c r="C238" s="22" t="s">
        <v>72</v>
      </c>
      <c r="D238" s="17" t="s">
        <v>186</v>
      </c>
      <c r="E238" s="18">
        <v>34352</v>
      </c>
      <c r="F238" s="8">
        <f t="shared" ca="1" si="9"/>
        <v>32.041095890410958</v>
      </c>
      <c r="G238" s="10" t="s">
        <v>488</v>
      </c>
      <c r="H238" s="10">
        <f t="shared" si="10"/>
        <v>1</v>
      </c>
      <c r="I238" s="10" t="s">
        <v>492</v>
      </c>
      <c r="J238" s="10" t="s">
        <v>492</v>
      </c>
      <c r="K238" s="10" t="s">
        <v>909</v>
      </c>
    </row>
    <row r="239" spans="1:22" ht="13.95" customHeight="1" x14ac:dyDescent="0.3">
      <c r="A239" s="10">
        <f t="shared" si="11"/>
        <v>9</v>
      </c>
      <c r="B239" s="13" t="s">
        <v>332</v>
      </c>
      <c r="C239" s="13" t="s">
        <v>846</v>
      </c>
      <c r="D239" s="10" t="s">
        <v>186</v>
      </c>
      <c r="E239" s="18">
        <v>33103</v>
      </c>
      <c r="F239" s="8">
        <f t="shared" ca="1" si="9"/>
        <v>35.463013698630135</v>
      </c>
      <c r="G239" s="10" t="s">
        <v>488</v>
      </c>
      <c r="H239" s="10">
        <f t="shared" si="10"/>
        <v>1</v>
      </c>
      <c r="I239" s="10" t="s">
        <v>492</v>
      </c>
      <c r="J239" s="10" t="s">
        <v>492</v>
      </c>
      <c r="K239" s="10" t="s">
        <v>909</v>
      </c>
    </row>
    <row r="240" spans="1:22" ht="13.95" customHeight="1" x14ac:dyDescent="0.3">
      <c r="A240" s="10">
        <f t="shared" si="11"/>
        <v>10</v>
      </c>
      <c r="B240" s="28" t="s">
        <v>1211</v>
      </c>
      <c r="C240" s="29" t="s">
        <v>463</v>
      </c>
      <c r="D240" s="10" t="s">
        <v>186</v>
      </c>
      <c r="E240" s="18">
        <v>34980</v>
      </c>
      <c r="F240" s="8">
        <f t="shared" ca="1" si="9"/>
        <v>30.32054794520548</v>
      </c>
      <c r="G240" s="10" t="s">
        <v>488</v>
      </c>
      <c r="H240" s="10">
        <f t="shared" si="10"/>
        <v>1</v>
      </c>
      <c r="I240" s="10" t="s">
        <v>492</v>
      </c>
      <c r="J240" s="10" t="s">
        <v>492</v>
      </c>
      <c r="K240" s="10" t="s">
        <v>909</v>
      </c>
    </row>
    <row r="241" spans="1:22" ht="13.95" customHeight="1" x14ac:dyDescent="0.3">
      <c r="A241" s="10">
        <f t="shared" si="11"/>
        <v>11</v>
      </c>
      <c r="B241" s="13" t="s">
        <v>1642</v>
      </c>
      <c r="C241" s="13" t="s">
        <v>132</v>
      </c>
      <c r="D241" s="10" t="s">
        <v>186</v>
      </c>
      <c r="E241" s="18">
        <v>37467</v>
      </c>
      <c r="F241" s="8">
        <f t="shared" ca="1" si="9"/>
        <v>23.506849315068493</v>
      </c>
      <c r="G241" s="10" t="s">
        <v>488</v>
      </c>
      <c r="H241" s="10">
        <f t="shared" si="10"/>
        <v>1</v>
      </c>
      <c r="I241" s="10" t="s">
        <v>492</v>
      </c>
      <c r="J241" s="10" t="s">
        <v>492</v>
      </c>
      <c r="K241" s="10" t="s">
        <v>909</v>
      </c>
    </row>
    <row r="242" spans="1:22" ht="13.95" customHeight="1" x14ac:dyDescent="0.3">
      <c r="A242" s="10">
        <f t="shared" si="11"/>
        <v>12</v>
      </c>
      <c r="B242" s="13" t="s">
        <v>745</v>
      </c>
      <c r="C242" s="13" t="s">
        <v>363</v>
      </c>
      <c r="D242" s="10" t="s">
        <v>186</v>
      </c>
      <c r="E242" s="18">
        <v>35159</v>
      </c>
      <c r="F242" s="8">
        <f t="shared" ca="1" si="9"/>
        <v>29.830136986301369</v>
      </c>
      <c r="G242" s="10" t="s">
        <v>488</v>
      </c>
      <c r="H242" s="10">
        <f t="shared" si="10"/>
        <v>1</v>
      </c>
      <c r="I242" s="10" t="s">
        <v>492</v>
      </c>
      <c r="J242" s="10" t="s">
        <v>492</v>
      </c>
      <c r="K242" s="10" t="s">
        <v>909</v>
      </c>
      <c r="O242"/>
      <c r="T242"/>
      <c r="U242"/>
      <c r="V242"/>
    </row>
    <row r="243" spans="1:22" ht="13.95" customHeight="1" x14ac:dyDescent="0.3">
      <c r="A243" s="10">
        <f t="shared" si="11"/>
        <v>13</v>
      </c>
      <c r="B243" s="21" t="s">
        <v>413</v>
      </c>
      <c r="C243" s="21" t="s">
        <v>414</v>
      </c>
      <c r="D243" s="25" t="s">
        <v>186</v>
      </c>
      <c r="E243" s="18">
        <v>32221</v>
      </c>
      <c r="F243" s="8">
        <f t="shared" ca="1" si="9"/>
        <v>37.87945205479452</v>
      </c>
      <c r="G243" s="10" t="s">
        <v>488</v>
      </c>
      <c r="H243" s="10">
        <f t="shared" si="10"/>
        <v>1</v>
      </c>
      <c r="I243" s="10" t="s">
        <v>492</v>
      </c>
      <c r="J243" s="10" t="s">
        <v>492</v>
      </c>
      <c r="K243" s="10" t="s">
        <v>909</v>
      </c>
      <c r="O243"/>
    </row>
    <row r="244" spans="1:22" ht="13.95" customHeight="1" x14ac:dyDescent="0.3">
      <c r="A244" s="10">
        <f t="shared" si="11"/>
        <v>14</v>
      </c>
      <c r="B244" s="28" t="s">
        <v>1224</v>
      </c>
      <c r="C244" s="29" t="s">
        <v>921</v>
      </c>
      <c r="D244" s="10" t="s">
        <v>186</v>
      </c>
      <c r="E244" s="18">
        <v>36470</v>
      </c>
      <c r="F244" s="8">
        <f t="shared" ca="1" si="9"/>
        <v>26.238356164383561</v>
      </c>
      <c r="G244" s="10" t="s">
        <v>488</v>
      </c>
      <c r="H244" s="10">
        <f t="shared" si="10"/>
        <v>1</v>
      </c>
      <c r="I244" s="10" t="s">
        <v>492</v>
      </c>
      <c r="J244" s="10" t="s">
        <v>492</v>
      </c>
      <c r="K244" s="10" t="s">
        <v>909</v>
      </c>
    </row>
    <row r="245" spans="1:22" ht="13.95" customHeight="1" x14ac:dyDescent="0.3">
      <c r="A245" s="10">
        <f t="shared" si="11"/>
        <v>15</v>
      </c>
      <c r="B245" s="21" t="s">
        <v>343</v>
      </c>
      <c r="C245" s="21" t="s">
        <v>526</v>
      </c>
      <c r="D245" s="17" t="s">
        <v>186</v>
      </c>
      <c r="E245" s="18">
        <v>34338</v>
      </c>
      <c r="F245" s="8">
        <f t="shared" ca="1" si="9"/>
        <v>32.079452054794523</v>
      </c>
      <c r="G245" s="10" t="s">
        <v>488</v>
      </c>
      <c r="H245" s="10">
        <f t="shared" si="10"/>
        <v>1</v>
      </c>
      <c r="I245" s="10" t="s">
        <v>492</v>
      </c>
      <c r="J245" s="10" t="s">
        <v>493</v>
      </c>
      <c r="K245" s="10" t="s">
        <v>909</v>
      </c>
      <c r="T245"/>
      <c r="U245"/>
      <c r="V245"/>
    </row>
    <row r="246" spans="1:22" customFormat="1" ht="13.95" customHeight="1" x14ac:dyDescent="0.3">
      <c r="A246" s="10">
        <f t="shared" si="11"/>
        <v>16</v>
      </c>
      <c r="B246" s="13" t="s">
        <v>1666</v>
      </c>
      <c r="C246" s="13" t="s">
        <v>1667</v>
      </c>
      <c r="D246" s="10" t="s">
        <v>186</v>
      </c>
      <c r="E246" s="18">
        <v>37323</v>
      </c>
      <c r="F246" s="8">
        <f t="shared" ca="1" si="9"/>
        <v>23.901369863013699</v>
      </c>
      <c r="G246" s="10" t="s">
        <v>488</v>
      </c>
      <c r="H246" s="10">
        <f t="shared" si="10"/>
        <v>1</v>
      </c>
      <c r="I246" s="10" t="s">
        <v>492</v>
      </c>
      <c r="J246" s="10" t="s">
        <v>493</v>
      </c>
      <c r="K246" s="10" t="s">
        <v>909</v>
      </c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</row>
    <row r="247" spans="1:22" customFormat="1" ht="13.95" customHeight="1" x14ac:dyDescent="0.3">
      <c r="A247" s="10">
        <f t="shared" si="11"/>
        <v>17</v>
      </c>
      <c r="B247" s="12" t="s">
        <v>1045</v>
      </c>
      <c r="C247" s="12" t="s">
        <v>185</v>
      </c>
      <c r="D247" s="25" t="s">
        <v>186</v>
      </c>
      <c r="E247" s="18">
        <v>35929</v>
      </c>
      <c r="F247" s="8">
        <f t="shared" ca="1" si="9"/>
        <v>27.720547945205478</v>
      </c>
      <c r="G247" s="10" t="s">
        <v>488</v>
      </c>
      <c r="H247" s="10">
        <f t="shared" si="10"/>
        <v>1</v>
      </c>
      <c r="I247" s="10" t="s">
        <v>492</v>
      </c>
      <c r="J247" s="10" t="s">
        <v>493</v>
      </c>
      <c r="K247" s="10" t="s">
        <v>909</v>
      </c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</row>
    <row r="248" spans="1:22" ht="13.95" customHeight="1" x14ac:dyDescent="0.3">
      <c r="A248" s="10">
        <f t="shared" si="11"/>
        <v>18</v>
      </c>
      <c r="B248" s="21" t="s">
        <v>535</v>
      </c>
      <c r="C248" s="21" t="s">
        <v>39</v>
      </c>
      <c r="D248" s="17" t="s">
        <v>186</v>
      </c>
      <c r="E248" s="18">
        <v>33942</v>
      </c>
      <c r="F248" s="8">
        <f t="shared" ca="1" si="9"/>
        <v>33.164383561643838</v>
      </c>
      <c r="G248" s="10" t="s">
        <v>488</v>
      </c>
      <c r="H248" s="10">
        <f t="shared" si="10"/>
        <v>1</v>
      </c>
      <c r="I248" s="10" t="s">
        <v>492</v>
      </c>
      <c r="J248" s="10" t="s">
        <v>493</v>
      </c>
      <c r="K248" s="10" t="s">
        <v>909</v>
      </c>
      <c r="T248"/>
      <c r="U248"/>
      <c r="V248"/>
    </row>
    <row r="249" spans="1:22" ht="13.95" customHeight="1" x14ac:dyDescent="0.3">
      <c r="A249" s="10">
        <f t="shared" si="11"/>
        <v>19</v>
      </c>
      <c r="B249" s="28" t="s">
        <v>1259</v>
      </c>
      <c r="C249" s="29" t="s">
        <v>1000</v>
      </c>
      <c r="D249" s="10" t="s">
        <v>186</v>
      </c>
      <c r="E249" s="18">
        <v>36056</v>
      </c>
      <c r="F249" s="8">
        <f t="shared" ca="1" si="9"/>
        <v>27.372602739726027</v>
      </c>
      <c r="G249" s="10" t="s">
        <v>488</v>
      </c>
      <c r="H249" s="10">
        <f t="shared" si="10"/>
        <v>1</v>
      </c>
      <c r="I249" s="10" t="s">
        <v>492</v>
      </c>
      <c r="J249" s="10" t="s">
        <v>492</v>
      </c>
      <c r="K249" s="10" t="s">
        <v>909</v>
      </c>
    </row>
    <row r="250" spans="1:22" ht="13.95" customHeight="1" x14ac:dyDescent="0.3">
      <c r="A250" s="10">
        <f t="shared" si="11"/>
        <v>20</v>
      </c>
      <c r="B250" s="12" t="s">
        <v>1469</v>
      </c>
      <c r="C250" s="12" t="s">
        <v>354</v>
      </c>
      <c r="D250" s="25" t="s">
        <v>186</v>
      </c>
      <c r="E250" s="18">
        <v>36400</v>
      </c>
      <c r="F250" s="8">
        <f t="shared" ca="1" si="9"/>
        <v>26.43013698630137</v>
      </c>
      <c r="G250" s="10" t="s">
        <v>488</v>
      </c>
      <c r="H250" s="10">
        <f t="shared" si="10"/>
        <v>1</v>
      </c>
      <c r="I250" s="10" t="s">
        <v>493</v>
      </c>
      <c r="J250" s="10" t="s">
        <v>493</v>
      </c>
      <c r="K250" s="10" t="s">
        <v>909</v>
      </c>
    </row>
    <row r="251" spans="1:22" ht="13.95" customHeight="1" x14ac:dyDescent="0.3">
      <c r="A251" s="10">
        <f t="shared" si="11"/>
        <v>21</v>
      </c>
      <c r="B251" s="13" t="s">
        <v>1735</v>
      </c>
      <c r="C251" s="13" t="s">
        <v>55</v>
      </c>
      <c r="D251" s="10" t="s">
        <v>186</v>
      </c>
      <c r="E251" s="18">
        <v>35688</v>
      </c>
      <c r="F251" s="8">
        <f t="shared" ca="1" si="9"/>
        <v>28.38082191780822</v>
      </c>
      <c r="G251" s="10" t="s">
        <v>488</v>
      </c>
      <c r="H251" s="10">
        <f t="shared" si="10"/>
        <v>1</v>
      </c>
      <c r="I251" s="10" t="s">
        <v>492</v>
      </c>
      <c r="J251" s="10" t="s">
        <v>492</v>
      </c>
      <c r="K251" s="10" t="s">
        <v>909</v>
      </c>
    </row>
    <row r="252" spans="1:22" ht="13.95" customHeight="1" x14ac:dyDescent="0.3">
      <c r="A252" s="10">
        <f t="shared" si="11"/>
        <v>22</v>
      </c>
      <c r="B252" s="22" t="s">
        <v>682</v>
      </c>
      <c r="C252" s="22" t="s">
        <v>791</v>
      </c>
      <c r="D252" s="10" t="s">
        <v>186</v>
      </c>
      <c r="E252" s="18">
        <v>34292</v>
      </c>
      <c r="F252" s="8">
        <f t="shared" ca="1" si="9"/>
        <v>32.205479452054796</v>
      </c>
      <c r="G252" s="10" t="s">
        <v>488</v>
      </c>
      <c r="H252" s="10">
        <f t="shared" si="10"/>
        <v>1</v>
      </c>
      <c r="I252" s="10" t="s">
        <v>492</v>
      </c>
      <c r="J252" s="10" t="s">
        <v>492</v>
      </c>
      <c r="K252" s="10" t="s">
        <v>909</v>
      </c>
      <c r="T252"/>
      <c r="U252"/>
      <c r="V252"/>
    </row>
    <row r="253" spans="1:22" ht="13.95" customHeight="1" x14ac:dyDescent="0.3">
      <c r="A253" s="10">
        <f t="shared" si="11"/>
        <v>23</v>
      </c>
      <c r="B253" s="28" t="s">
        <v>1300</v>
      </c>
      <c r="C253" s="29" t="s">
        <v>1299</v>
      </c>
      <c r="D253" s="10" t="s">
        <v>186</v>
      </c>
      <c r="E253" s="18">
        <v>35773</v>
      </c>
      <c r="F253" s="8">
        <f t="shared" ca="1" si="9"/>
        <v>28.147945205479452</v>
      </c>
      <c r="G253" s="10" t="s">
        <v>488</v>
      </c>
      <c r="H253" s="10">
        <f t="shared" si="10"/>
        <v>1</v>
      </c>
      <c r="I253" s="10" t="s">
        <v>492</v>
      </c>
      <c r="J253" s="10" t="s">
        <v>492</v>
      </c>
      <c r="K253" s="10" t="s">
        <v>909</v>
      </c>
    </row>
    <row r="254" spans="1:22" ht="13.95" customHeight="1" x14ac:dyDescent="0.3">
      <c r="A254" s="10">
        <f t="shared" si="11"/>
        <v>24</v>
      </c>
      <c r="B254" s="12" t="s">
        <v>1507</v>
      </c>
      <c r="C254" s="12" t="s">
        <v>309</v>
      </c>
      <c r="D254" s="25" t="s">
        <v>186</v>
      </c>
      <c r="E254" s="18">
        <v>36404</v>
      </c>
      <c r="F254" s="8">
        <f t="shared" ca="1" si="9"/>
        <v>26.419178082191781</v>
      </c>
      <c r="G254" s="10" t="s">
        <v>488</v>
      </c>
      <c r="H254" s="10">
        <f t="shared" si="10"/>
        <v>1</v>
      </c>
      <c r="I254" s="10" t="s">
        <v>492</v>
      </c>
      <c r="J254" s="10" t="s">
        <v>493</v>
      </c>
      <c r="K254" s="10" t="s">
        <v>909</v>
      </c>
    </row>
    <row r="255" spans="1:22" ht="13.95" customHeight="1" x14ac:dyDescent="0.3">
      <c r="A255" s="10">
        <f t="shared" si="11"/>
        <v>25</v>
      </c>
      <c r="B255" s="13" t="s">
        <v>250</v>
      </c>
      <c r="C255" s="13" t="s">
        <v>1020</v>
      </c>
      <c r="D255" s="10" t="s">
        <v>186</v>
      </c>
      <c r="E255" s="18">
        <v>35784</v>
      </c>
      <c r="F255" s="8">
        <f t="shared" ca="1" si="9"/>
        <v>28.117808219178084</v>
      </c>
      <c r="G255" s="10" t="s">
        <v>488</v>
      </c>
      <c r="H255" s="10">
        <f t="shared" si="10"/>
        <v>1</v>
      </c>
      <c r="I255" s="10" t="s">
        <v>492</v>
      </c>
      <c r="J255" s="10" t="s">
        <v>492</v>
      </c>
      <c r="K255" s="10" t="s">
        <v>909</v>
      </c>
    </row>
    <row r="256" spans="1:22" ht="13.95" customHeight="1" x14ac:dyDescent="0.3">
      <c r="A256" s="10">
        <f t="shared" si="11"/>
        <v>26</v>
      </c>
      <c r="B256" s="22" t="s">
        <v>686</v>
      </c>
      <c r="C256" s="22" t="s">
        <v>86</v>
      </c>
      <c r="D256" s="17" t="s">
        <v>186</v>
      </c>
      <c r="E256" s="18">
        <v>34010</v>
      </c>
      <c r="F256" s="8">
        <f t="shared" ca="1" si="9"/>
        <v>32.978082191780821</v>
      </c>
      <c r="G256" s="10" t="s">
        <v>488</v>
      </c>
      <c r="H256" s="10">
        <f t="shared" si="10"/>
        <v>1</v>
      </c>
      <c r="I256" s="10" t="s">
        <v>493</v>
      </c>
      <c r="J256" s="10" t="s">
        <v>492</v>
      </c>
      <c r="K256" s="10" t="s">
        <v>909</v>
      </c>
    </row>
    <row r="257" spans="1:22" ht="13.95" customHeight="1" x14ac:dyDescent="0.3">
      <c r="A257" s="10">
        <f t="shared" si="11"/>
        <v>27</v>
      </c>
      <c r="B257" s="12" t="s">
        <v>128</v>
      </c>
      <c r="C257" s="12" t="s">
        <v>346</v>
      </c>
      <c r="D257" s="25" t="s">
        <v>186</v>
      </c>
      <c r="E257" s="18">
        <v>37214</v>
      </c>
      <c r="F257" s="8">
        <f t="shared" ca="1" si="9"/>
        <v>24.2</v>
      </c>
      <c r="G257" s="10" t="s">
        <v>489</v>
      </c>
      <c r="H257" s="10">
        <f t="shared" si="10"/>
        <v>2</v>
      </c>
      <c r="I257" s="10" t="s">
        <v>492</v>
      </c>
      <c r="J257" s="10" t="s">
        <v>492</v>
      </c>
      <c r="K257" s="10" t="s">
        <v>909</v>
      </c>
    </row>
    <row r="258" spans="1:22" ht="13.95" customHeight="1" x14ac:dyDescent="0.3">
      <c r="A258" s="10">
        <f t="shared" si="11"/>
        <v>28</v>
      </c>
      <c r="B258" s="22" t="s">
        <v>510</v>
      </c>
      <c r="C258" s="22" t="s">
        <v>97</v>
      </c>
      <c r="D258" s="17" t="s">
        <v>186</v>
      </c>
      <c r="E258" s="18">
        <v>33194</v>
      </c>
      <c r="F258" s="8">
        <f t="shared" ref="F258:F321" ca="1" si="12">IF(E258="","",(TODAY()-E258)/365)</f>
        <v>35.213698630136989</v>
      </c>
      <c r="G258" s="10" t="s">
        <v>489</v>
      </c>
      <c r="H258" s="10">
        <f t="shared" ref="H258:H321" si="13">IF(G258="P",1,(IF(G258="C",2,(IF(G258="IF",3,(IF(G258="OF",4,"x")))))))</f>
        <v>2</v>
      </c>
      <c r="I258" s="10" t="s">
        <v>492</v>
      </c>
      <c r="J258" s="10" t="s">
        <v>492</v>
      </c>
      <c r="K258" s="10" t="s">
        <v>909</v>
      </c>
      <c r="L258"/>
      <c r="M258"/>
      <c r="N258"/>
      <c r="O258"/>
      <c r="P258"/>
      <c r="Q258"/>
    </row>
    <row r="259" spans="1:22" customFormat="1" ht="13.95" customHeight="1" x14ac:dyDescent="0.3">
      <c r="A259" s="10">
        <f t="shared" ref="A259:A322" si="14">IF(D259=D258,A258+1,1)</f>
        <v>29</v>
      </c>
      <c r="B259" s="12" t="s">
        <v>1142</v>
      </c>
      <c r="C259" s="12" t="s">
        <v>1321</v>
      </c>
      <c r="D259" s="25" t="s">
        <v>186</v>
      </c>
      <c r="E259" s="18">
        <v>35499</v>
      </c>
      <c r="F259" s="8">
        <f t="shared" ca="1" si="12"/>
        <v>28.898630136986302</v>
      </c>
      <c r="G259" s="10" t="s">
        <v>490</v>
      </c>
      <c r="H259" s="10">
        <f t="shared" si="13"/>
        <v>3</v>
      </c>
      <c r="I259" s="10" t="s">
        <v>493</v>
      </c>
      <c r="J259" s="10" t="s">
        <v>493</v>
      </c>
      <c r="K259" s="10" t="s">
        <v>909</v>
      </c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</row>
    <row r="260" spans="1:22" customFormat="1" ht="13.95" customHeight="1" x14ac:dyDescent="0.3">
      <c r="A260" s="10">
        <f t="shared" si="14"/>
        <v>30</v>
      </c>
      <c r="B260" s="21" t="s">
        <v>197</v>
      </c>
      <c r="C260" s="21" t="s">
        <v>124</v>
      </c>
      <c r="D260" s="17" t="s">
        <v>186</v>
      </c>
      <c r="E260" s="18">
        <v>34599</v>
      </c>
      <c r="F260" s="8">
        <f t="shared" ca="1" si="12"/>
        <v>31.364383561643837</v>
      </c>
      <c r="G260" s="10" t="s">
        <v>490</v>
      </c>
      <c r="H260" s="10">
        <f t="shared" si="13"/>
        <v>3</v>
      </c>
      <c r="I260" s="10" t="s">
        <v>492</v>
      </c>
      <c r="J260" s="10" t="s">
        <v>492</v>
      </c>
      <c r="K260" s="10" t="s">
        <v>909</v>
      </c>
      <c r="L260" s="13"/>
      <c r="M260" s="13"/>
      <c r="N260" s="13"/>
      <c r="O260" s="13"/>
      <c r="P260" s="13"/>
      <c r="Q260" s="13"/>
      <c r="R260" s="13"/>
      <c r="S260" s="13"/>
    </row>
    <row r="261" spans="1:22" customFormat="1" ht="13.95" customHeight="1" x14ac:dyDescent="0.3">
      <c r="A261" s="10">
        <f t="shared" si="14"/>
        <v>31</v>
      </c>
      <c r="B261" s="22" t="s">
        <v>655</v>
      </c>
      <c r="C261" s="22" t="s">
        <v>540</v>
      </c>
      <c r="D261" s="17" t="s">
        <v>186</v>
      </c>
      <c r="E261" s="18">
        <v>35362</v>
      </c>
      <c r="F261" s="8">
        <f t="shared" ca="1" si="12"/>
        <v>29.273972602739725</v>
      </c>
      <c r="G261" s="10" t="s">
        <v>490</v>
      </c>
      <c r="H261" s="10">
        <f t="shared" si="13"/>
        <v>3</v>
      </c>
      <c r="I261" s="10" t="s">
        <v>492</v>
      </c>
      <c r="J261" s="10" t="s">
        <v>492</v>
      </c>
      <c r="K261" s="10" t="s">
        <v>909</v>
      </c>
      <c r="L261" s="13"/>
      <c r="M261" s="13"/>
      <c r="N261" s="13"/>
      <c r="O261" s="13"/>
      <c r="P261" s="13"/>
      <c r="Q261" s="13"/>
      <c r="R261" s="13"/>
      <c r="S261" s="13"/>
    </row>
    <row r="262" spans="1:22" customFormat="1" ht="13.95" customHeight="1" x14ac:dyDescent="0.3">
      <c r="A262" s="10">
        <f t="shared" si="14"/>
        <v>32</v>
      </c>
      <c r="B262" s="22" t="s">
        <v>282</v>
      </c>
      <c r="C262" s="22" t="s">
        <v>219</v>
      </c>
      <c r="D262" s="17" t="s">
        <v>186</v>
      </c>
      <c r="E262" s="18">
        <v>33102</v>
      </c>
      <c r="F262" s="8">
        <f t="shared" ca="1" si="12"/>
        <v>35.465753424657535</v>
      </c>
      <c r="G262" s="10" t="s">
        <v>490</v>
      </c>
      <c r="H262" s="10">
        <f t="shared" si="13"/>
        <v>3</v>
      </c>
      <c r="I262" s="10" t="s">
        <v>492</v>
      </c>
      <c r="J262" s="10" t="s">
        <v>492</v>
      </c>
      <c r="K262" s="10" t="s">
        <v>909</v>
      </c>
      <c r="L262" s="13"/>
      <c r="M262" s="13"/>
      <c r="N262" s="13"/>
      <c r="O262" s="13"/>
      <c r="P262" s="13"/>
      <c r="Q262" s="13"/>
      <c r="R262" s="13"/>
      <c r="S262" s="13"/>
    </row>
    <row r="263" spans="1:22" customFormat="1" ht="13.95" customHeight="1" x14ac:dyDescent="0.3">
      <c r="A263" s="10">
        <f t="shared" si="14"/>
        <v>33</v>
      </c>
      <c r="B263" s="21" t="s">
        <v>453</v>
      </c>
      <c r="C263" s="21" t="s">
        <v>454</v>
      </c>
      <c r="D263" s="17" t="s">
        <v>186</v>
      </c>
      <c r="E263" s="18">
        <v>32763</v>
      </c>
      <c r="F263" s="8">
        <f t="shared" ca="1" si="12"/>
        <v>36.394520547945206</v>
      </c>
      <c r="G263" s="10" t="s">
        <v>490</v>
      </c>
      <c r="H263" s="10">
        <f t="shared" si="13"/>
        <v>3</v>
      </c>
      <c r="I263" s="10" t="s">
        <v>492</v>
      </c>
      <c r="J263" s="10" t="s">
        <v>492</v>
      </c>
      <c r="K263" s="10" t="s">
        <v>909</v>
      </c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</row>
    <row r="264" spans="1:22" customFormat="1" ht="13.95" customHeight="1" x14ac:dyDescent="0.3">
      <c r="A264" s="10">
        <f t="shared" si="14"/>
        <v>34</v>
      </c>
      <c r="B264" s="22" t="s">
        <v>761</v>
      </c>
      <c r="C264" s="22" t="s">
        <v>119</v>
      </c>
      <c r="D264" s="10" t="s">
        <v>186</v>
      </c>
      <c r="E264" s="18">
        <v>34682</v>
      </c>
      <c r="F264" s="8">
        <f t="shared" ca="1" si="12"/>
        <v>31.136986301369863</v>
      </c>
      <c r="G264" s="10" t="s">
        <v>490</v>
      </c>
      <c r="H264" s="10">
        <f t="shared" si="13"/>
        <v>3</v>
      </c>
      <c r="I264" s="10" t="s">
        <v>492</v>
      </c>
      <c r="J264" s="10" t="s">
        <v>492</v>
      </c>
      <c r="K264" s="10" t="s">
        <v>909</v>
      </c>
      <c r="L264" s="13"/>
      <c r="M264" s="13"/>
      <c r="N264" s="13"/>
      <c r="O264" s="13"/>
      <c r="P264" s="13"/>
      <c r="Q264" s="13"/>
      <c r="R264" s="13"/>
      <c r="S264" s="13"/>
    </row>
    <row r="265" spans="1:22" customFormat="1" ht="13.95" customHeight="1" x14ac:dyDescent="0.3">
      <c r="A265" s="10">
        <f t="shared" si="14"/>
        <v>35</v>
      </c>
      <c r="B265" s="21" t="s">
        <v>404</v>
      </c>
      <c r="C265" s="21" t="s">
        <v>405</v>
      </c>
      <c r="D265" s="17" t="s">
        <v>186</v>
      </c>
      <c r="E265" s="18">
        <v>33323</v>
      </c>
      <c r="F265" s="8">
        <f t="shared" ca="1" si="12"/>
        <v>34.860273972602741</v>
      </c>
      <c r="G265" s="10" t="s">
        <v>490</v>
      </c>
      <c r="H265" s="10">
        <f t="shared" si="13"/>
        <v>3</v>
      </c>
      <c r="I265" s="10" t="s">
        <v>492</v>
      </c>
      <c r="J265" s="10" t="s">
        <v>492</v>
      </c>
      <c r="K265" s="10" t="s">
        <v>909</v>
      </c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</row>
    <row r="266" spans="1:22" customFormat="1" ht="13.95" customHeight="1" x14ac:dyDescent="0.3">
      <c r="A266" s="10">
        <f t="shared" si="14"/>
        <v>36</v>
      </c>
      <c r="B266" s="28" t="s">
        <v>1282</v>
      </c>
      <c r="C266" s="29" t="s">
        <v>747</v>
      </c>
      <c r="D266" s="10" t="s">
        <v>186</v>
      </c>
      <c r="E266" s="18">
        <v>35771</v>
      </c>
      <c r="F266" s="8">
        <f t="shared" ca="1" si="12"/>
        <v>28.153424657534245</v>
      </c>
      <c r="G266" s="10" t="s">
        <v>490</v>
      </c>
      <c r="H266" s="10">
        <f t="shared" si="13"/>
        <v>3</v>
      </c>
      <c r="I266" s="10" t="s">
        <v>492</v>
      </c>
      <c r="J266" s="10" t="s">
        <v>492</v>
      </c>
      <c r="K266" s="10" t="s">
        <v>909</v>
      </c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</row>
    <row r="267" spans="1:22" customFormat="1" ht="13.95" customHeight="1" x14ac:dyDescent="0.3">
      <c r="A267" s="10">
        <f t="shared" si="14"/>
        <v>37</v>
      </c>
      <c r="B267" s="12" t="s">
        <v>1494</v>
      </c>
      <c r="C267" s="12" t="s">
        <v>1495</v>
      </c>
      <c r="D267" s="25" t="s">
        <v>186</v>
      </c>
      <c r="E267" s="18">
        <v>36485</v>
      </c>
      <c r="F267" s="8">
        <f t="shared" ca="1" si="12"/>
        <v>26.197260273972603</v>
      </c>
      <c r="G267" s="10" t="s">
        <v>490</v>
      </c>
      <c r="H267" s="10">
        <f t="shared" si="13"/>
        <v>3</v>
      </c>
      <c r="I267" s="10" t="s">
        <v>492</v>
      </c>
      <c r="J267" s="10" t="s">
        <v>492</v>
      </c>
      <c r="K267" s="10" t="s">
        <v>909</v>
      </c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</row>
    <row r="268" spans="1:22" customFormat="1" ht="13.95" customHeight="1" x14ac:dyDescent="0.3">
      <c r="A268" s="10">
        <f t="shared" si="14"/>
        <v>38</v>
      </c>
      <c r="B268" s="28" t="s">
        <v>1172</v>
      </c>
      <c r="C268" s="29" t="s">
        <v>579</v>
      </c>
      <c r="D268" s="10" t="s">
        <v>186</v>
      </c>
      <c r="E268" s="18">
        <v>36759</v>
      </c>
      <c r="F268" s="8">
        <f t="shared" ca="1" si="12"/>
        <v>25.446575342465753</v>
      </c>
      <c r="G268" s="10" t="s">
        <v>491</v>
      </c>
      <c r="H268" s="10">
        <f t="shared" si="13"/>
        <v>4</v>
      </c>
      <c r="I268" s="10" t="s">
        <v>492</v>
      </c>
      <c r="J268" s="10" t="s">
        <v>492</v>
      </c>
      <c r="K268" s="10" t="s">
        <v>909</v>
      </c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</row>
    <row r="269" spans="1:22" customFormat="1" ht="13.95" customHeight="1" x14ac:dyDescent="0.3">
      <c r="A269" s="10">
        <f t="shared" si="14"/>
        <v>39</v>
      </c>
      <c r="B269" s="12" t="s">
        <v>1370</v>
      </c>
      <c r="C269" s="12" t="s">
        <v>1371</v>
      </c>
      <c r="D269" s="25" t="s">
        <v>186</v>
      </c>
      <c r="E269" s="18">
        <v>35929</v>
      </c>
      <c r="F269" s="8">
        <f t="shared" ca="1" si="12"/>
        <v>27.720547945205478</v>
      </c>
      <c r="G269" s="10" t="s">
        <v>491</v>
      </c>
      <c r="H269" s="10">
        <f t="shared" si="13"/>
        <v>4</v>
      </c>
      <c r="I269" s="10" t="s">
        <v>492</v>
      </c>
      <c r="J269" s="10" t="s">
        <v>492</v>
      </c>
      <c r="K269" s="10" t="s">
        <v>909</v>
      </c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</row>
    <row r="270" spans="1:22" customFormat="1" ht="13.95" customHeight="1" x14ac:dyDescent="0.3">
      <c r="A270" s="10">
        <f t="shared" si="14"/>
        <v>40</v>
      </c>
      <c r="B270" s="22" t="s">
        <v>390</v>
      </c>
      <c r="C270" s="22" t="s">
        <v>299</v>
      </c>
      <c r="D270" s="10" t="s">
        <v>186</v>
      </c>
      <c r="E270" s="18">
        <v>36093</v>
      </c>
      <c r="F270" s="8">
        <f t="shared" ca="1" si="12"/>
        <v>27.271232876712329</v>
      </c>
      <c r="G270" s="10" t="s">
        <v>491</v>
      </c>
      <c r="H270" s="10">
        <f t="shared" si="13"/>
        <v>4</v>
      </c>
      <c r="I270" s="10" t="s">
        <v>492</v>
      </c>
      <c r="J270" s="10" t="s">
        <v>492</v>
      </c>
      <c r="K270" s="10" t="s">
        <v>909</v>
      </c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</row>
    <row r="271" spans="1:22" customFormat="1" ht="13.95" customHeight="1" x14ac:dyDescent="0.3">
      <c r="A271" s="10">
        <f t="shared" si="14"/>
        <v>41</v>
      </c>
      <c r="B271" s="12" t="s">
        <v>1508</v>
      </c>
      <c r="C271" s="12" t="s">
        <v>150</v>
      </c>
      <c r="D271" s="25" t="s">
        <v>186</v>
      </c>
      <c r="E271" s="18">
        <v>36202</v>
      </c>
      <c r="F271" s="8">
        <f t="shared" ca="1" si="12"/>
        <v>26.972602739726028</v>
      </c>
      <c r="G271" s="10" t="s">
        <v>491</v>
      </c>
      <c r="H271" s="10">
        <f t="shared" si="13"/>
        <v>4</v>
      </c>
      <c r="I271" s="10" t="s">
        <v>493</v>
      </c>
      <c r="J271" s="10" t="s">
        <v>492</v>
      </c>
      <c r="K271" s="10" t="s">
        <v>909</v>
      </c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</row>
    <row r="272" spans="1:22" customFormat="1" ht="13.95" customHeight="1" x14ac:dyDescent="0.3">
      <c r="A272" s="10">
        <f t="shared" si="14"/>
        <v>1</v>
      </c>
      <c r="B272" s="28" t="s">
        <v>1142</v>
      </c>
      <c r="C272" s="29" t="s">
        <v>245</v>
      </c>
      <c r="D272" s="10" t="s">
        <v>1763</v>
      </c>
      <c r="E272" s="18">
        <v>34670</v>
      </c>
      <c r="F272" s="8">
        <f t="shared" ca="1" si="12"/>
        <v>31.169863013698631</v>
      </c>
      <c r="G272" s="10" t="s">
        <v>488</v>
      </c>
      <c r="H272" s="10">
        <f t="shared" si="13"/>
        <v>1</v>
      </c>
      <c r="I272" s="10" t="s">
        <v>492</v>
      </c>
      <c r="J272" s="10" t="s">
        <v>492</v>
      </c>
      <c r="K272" s="10" t="s">
        <v>909</v>
      </c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</row>
    <row r="273" spans="1:22" customFormat="1" ht="13.95" customHeight="1" x14ac:dyDescent="0.3">
      <c r="A273" s="10">
        <f t="shared" si="14"/>
        <v>2</v>
      </c>
      <c r="B273" s="13" t="s">
        <v>1556</v>
      </c>
      <c r="C273" s="13" t="s">
        <v>1557</v>
      </c>
      <c r="D273" s="10" t="s">
        <v>1763</v>
      </c>
      <c r="E273" s="18">
        <v>36529</v>
      </c>
      <c r="F273" s="8">
        <f t="shared" ca="1" si="12"/>
        <v>26.076712328767123</v>
      </c>
      <c r="G273" s="10" t="s">
        <v>488</v>
      </c>
      <c r="H273" s="10">
        <f t="shared" si="13"/>
        <v>1</v>
      </c>
      <c r="I273" s="10" t="s">
        <v>492</v>
      </c>
      <c r="J273" s="10" t="s">
        <v>492</v>
      </c>
      <c r="K273" s="10" t="s">
        <v>909</v>
      </c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</row>
    <row r="274" spans="1:22" ht="13.95" customHeight="1" x14ac:dyDescent="0.3">
      <c r="A274" s="10">
        <f t="shared" si="14"/>
        <v>3</v>
      </c>
      <c r="B274" s="22" t="s">
        <v>719</v>
      </c>
      <c r="C274" s="22" t="s">
        <v>312</v>
      </c>
      <c r="D274" s="25" t="s">
        <v>1763</v>
      </c>
      <c r="E274" s="18">
        <v>34543</v>
      </c>
      <c r="F274" s="8">
        <f t="shared" ca="1" si="12"/>
        <v>31.517808219178082</v>
      </c>
      <c r="G274" s="10" t="s">
        <v>488</v>
      </c>
      <c r="H274" s="10">
        <f t="shared" si="13"/>
        <v>1</v>
      </c>
      <c r="I274" s="10" t="s">
        <v>492</v>
      </c>
      <c r="J274" s="10" t="s">
        <v>492</v>
      </c>
      <c r="K274" s="10" t="s">
        <v>909</v>
      </c>
    </row>
    <row r="275" spans="1:22" customFormat="1" ht="13.95" customHeight="1" x14ac:dyDescent="0.3">
      <c r="A275" s="10">
        <f t="shared" si="14"/>
        <v>4</v>
      </c>
      <c r="B275" s="28" t="s">
        <v>1168</v>
      </c>
      <c r="C275" s="29" t="s">
        <v>200</v>
      </c>
      <c r="D275" s="25" t="s">
        <v>1763</v>
      </c>
      <c r="E275" s="18">
        <v>35281</v>
      </c>
      <c r="F275" s="8">
        <f t="shared" ca="1" si="12"/>
        <v>29.495890410958904</v>
      </c>
      <c r="G275" s="10" t="s">
        <v>488</v>
      </c>
      <c r="H275" s="10">
        <f t="shared" si="13"/>
        <v>1</v>
      </c>
      <c r="I275" s="10" t="s">
        <v>492</v>
      </c>
      <c r="J275" s="10" t="s">
        <v>492</v>
      </c>
      <c r="K275" s="10" t="s">
        <v>909</v>
      </c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</row>
    <row r="276" spans="1:22" customFormat="1" ht="13.95" customHeight="1" x14ac:dyDescent="0.3">
      <c r="A276" s="10">
        <f t="shared" si="14"/>
        <v>5</v>
      </c>
      <c r="B276" s="12" t="s">
        <v>1101</v>
      </c>
      <c r="C276" s="12" t="s">
        <v>1348</v>
      </c>
      <c r="D276" s="25" t="s">
        <v>1763</v>
      </c>
      <c r="E276" s="18">
        <v>35657</v>
      </c>
      <c r="F276" s="8">
        <f t="shared" ca="1" si="12"/>
        <v>28.465753424657535</v>
      </c>
      <c r="G276" s="10" t="s">
        <v>488</v>
      </c>
      <c r="H276" s="10">
        <f t="shared" si="13"/>
        <v>1</v>
      </c>
      <c r="I276" s="10" t="s">
        <v>493</v>
      </c>
      <c r="J276" s="10" t="s">
        <v>493</v>
      </c>
      <c r="K276" s="10" t="s">
        <v>909</v>
      </c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</row>
    <row r="277" spans="1:22" customFormat="1" ht="13.95" customHeight="1" x14ac:dyDescent="0.3">
      <c r="A277" s="10">
        <f t="shared" si="14"/>
        <v>6</v>
      </c>
      <c r="B277" s="22" t="s">
        <v>725</v>
      </c>
      <c r="C277" s="22" t="s">
        <v>58</v>
      </c>
      <c r="D277" s="25" t="s">
        <v>1763</v>
      </c>
      <c r="E277" s="18">
        <v>33100</v>
      </c>
      <c r="F277" s="8">
        <f t="shared" ca="1" si="12"/>
        <v>35.471232876712328</v>
      </c>
      <c r="G277" s="10" t="s">
        <v>488</v>
      </c>
      <c r="H277" s="10">
        <f t="shared" si="13"/>
        <v>1</v>
      </c>
      <c r="I277" s="10" t="s">
        <v>492</v>
      </c>
      <c r="J277" s="10" t="s">
        <v>493</v>
      </c>
      <c r="K277" s="10" t="s">
        <v>909</v>
      </c>
      <c r="M277" s="13"/>
      <c r="N277" s="13"/>
      <c r="O277" s="13"/>
      <c r="P277" s="13"/>
      <c r="Q277" s="13"/>
      <c r="R277" s="13"/>
      <c r="S277" s="13"/>
      <c r="T277" s="13"/>
      <c r="U277" s="13"/>
      <c r="V277" s="13"/>
    </row>
    <row r="278" spans="1:22" customFormat="1" ht="13.95" customHeight="1" x14ac:dyDescent="0.3">
      <c r="A278" s="10">
        <f t="shared" si="14"/>
        <v>7</v>
      </c>
      <c r="B278" s="12" t="s">
        <v>1366</v>
      </c>
      <c r="C278" s="12" t="s">
        <v>82</v>
      </c>
      <c r="D278" s="25" t="s">
        <v>1763</v>
      </c>
      <c r="E278" s="18">
        <v>33190</v>
      </c>
      <c r="F278" s="8">
        <f t="shared" ca="1" si="12"/>
        <v>35.224657534246575</v>
      </c>
      <c r="G278" s="10" t="s">
        <v>488</v>
      </c>
      <c r="H278" s="10">
        <f t="shared" si="13"/>
        <v>1</v>
      </c>
      <c r="I278" s="10" t="s">
        <v>492</v>
      </c>
      <c r="J278" s="10" t="s">
        <v>493</v>
      </c>
      <c r="K278" s="10" t="s">
        <v>909</v>
      </c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</row>
    <row r="279" spans="1:22" ht="13.95" customHeight="1" x14ac:dyDescent="0.3">
      <c r="A279" s="10">
        <f t="shared" si="14"/>
        <v>8</v>
      </c>
      <c r="B279" s="12" t="s">
        <v>842</v>
      </c>
      <c r="C279" s="12" t="s">
        <v>45</v>
      </c>
      <c r="D279" s="25" t="s">
        <v>1763</v>
      </c>
      <c r="E279" s="18">
        <v>34793</v>
      </c>
      <c r="F279" s="8">
        <f t="shared" ca="1" si="12"/>
        <v>30.832876712328765</v>
      </c>
      <c r="G279" s="10" t="s">
        <v>488</v>
      </c>
      <c r="H279" s="10">
        <f t="shared" si="13"/>
        <v>1</v>
      </c>
      <c r="I279" s="10" t="s">
        <v>492</v>
      </c>
      <c r="J279" s="10" t="s">
        <v>493</v>
      </c>
      <c r="K279" s="10" t="s">
        <v>909</v>
      </c>
    </row>
    <row r="280" spans="1:22" ht="13.95" customHeight="1" x14ac:dyDescent="0.3">
      <c r="A280" s="10">
        <f t="shared" si="14"/>
        <v>9</v>
      </c>
      <c r="B280" s="13" t="s">
        <v>115</v>
      </c>
      <c r="C280" s="13" t="s">
        <v>272</v>
      </c>
      <c r="D280" s="10" t="s">
        <v>1763</v>
      </c>
      <c r="E280" s="18">
        <v>35019</v>
      </c>
      <c r="F280" s="8">
        <f t="shared" ca="1" si="12"/>
        <v>30.213698630136985</v>
      </c>
      <c r="G280" s="10" t="s">
        <v>488</v>
      </c>
      <c r="H280" s="10">
        <f t="shared" si="13"/>
        <v>1</v>
      </c>
      <c r="I280" s="10" t="s">
        <v>492</v>
      </c>
      <c r="J280" s="10" t="s">
        <v>493</v>
      </c>
      <c r="K280" s="10" t="s">
        <v>909</v>
      </c>
    </row>
    <row r="281" spans="1:22" ht="13.95" customHeight="1" x14ac:dyDescent="0.3">
      <c r="A281" s="10">
        <f t="shared" si="14"/>
        <v>10</v>
      </c>
      <c r="B281" s="12" t="s">
        <v>391</v>
      </c>
      <c r="C281" s="12" t="s">
        <v>219</v>
      </c>
      <c r="D281" s="25" t="s">
        <v>1763</v>
      </c>
      <c r="E281" s="18">
        <v>37115</v>
      </c>
      <c r="F281" s="8">
        <f t="shared" ca="1" si="12"/>
        <v>24.471232876712328</v>
      </c>
      <c r="G281" s="10" t="s">
        <v>488</v>
      </c>
      <c r="H281" s="10">
        <f t="shared" si="13"/>
        <v>1</v>
      </c>
      <c r="I281" s="10" t="s">
        <v>492</v>
      </c>
      <c r="J281" s="10" t="s">
        <v>493</v>
      </c>
      <c r="K281" s="10" t="s">
        <v>909</v>
      </c>
      <c r="L281"/>
    </row>
    <row r="282" spans="1:22" ht="13.95" customHeight="1" x14ac:dyDescent="0.3">
      <c r="A282" s="10">
        <f t="shared" si="14"/>
        <v>11</v>
      </c>
      <c r="B282" s="22" t="s">
        <v>234</v>
      </c>
      <c r="C282" s="22" t="s">
        <v>309</v>
      </c>
      <c r="D282" s="10" t="s">
        <v>1763</v>
      </c>
      <c r="E282" s="18">
        <v>35314</v>
      </c>
      <c r="F282" s="8">
        <f t="shared" ca="1" si="12"/>
        <v>29.405479452054795</v>
      </c>
      <c r="G282" s="10" t="s">
        <v>488</v>
      </c>
      <c r="H282" s="10">
        <f t="shared" si="13"/>
        <v>1</v>
      </c>
      <c r="I282" s="10" t="s">
        <v>492</v>
      </c>
      <c r="J282" s="10" t="s">
        <v>492</v>
      </c>
      <c r="K282" s="10" t="s">
        <v>909</v>
      </c>
      <c r="O282"/>
    </row>
    <row r="283" spans="1:22" ht="13.95" customHeight="1" x14ac:dyDescent="0.3">
      <c r="A283" s="10">
        <f t="shared" si="14"/>
        <v>12</v>
      </c>
      <c r="B283" s="13" t="s">
        <v>344</v>
      </c>
      <c r="C283" s="13" t="s">
        <v>958</v>
      </c>
      <c r="D283" s="10" t="s">
        <v>1763</v>
      </c>
      <c r="E283" s="18">
        <v>35515</v>
      </c>
      <c r="F283" s="8">
        <f t="shared" ca="1" si="12"/>
        <v>28.854794520547944</v>
      </c>
      <c r="G283" s="10" t="s">
        <v>488</v>
      </c>
      <c r="H283" s="10">
        <f t="shared" si="13"/>
        <v>1</v>
      </c>
      <c r="I283" s="10" t="s">
        <v>492</v>
      </c>
      <c r="J283" s="10" t="s">
        <v>492</v>
      </c>
      <c r="K283" s="10" t="s">
        <v>909</v>
      </c>
      <c r="O283"/>
    </row>
    <row r="284" spans="1:22" ht="13.95" customHeight="1" x14ac:dyDescent="0.3">
      <c r="A284" s="10">
        <f t="shared" si="14"/>
        <v>13</v>
      </c>
      <c r="B284" s="12" t="s">
        <v>1055</v>
      </c>
      <c r="C284" s="12" t="s">
        <v>264</v>
      </c>
      <c r="D284" s="25" t="s">
        <v>1763</v>
      </c>
      <c r="E284" s="18">
        <v>35386</v>
      </c>
      <c r="F284" s="8">
        <f t="shared" ca="1" si="12"/>
        <v>29.208219178082192</v>
      </c>
      <c r="G284" s="10" t="s">
        <v>488</v>
      </c>
      <c r="H284" s="10">
        <f t="shared" si="13"/>
        <v>1</v>
      </c>
      <c r="I284" s="10" t="s">
        <v>492</v>
      </c>
      <c r="J284" s="10" t="s">
        <v>492</v>
      </c>
      <c r="K284" s="10" t="s">
        <v>909</v>
      </c>
    </row>
    <row r="285" spans="1:22" ht="13.95" customHeight="1" x14ac:dyDescent="0.3">
      <c r="A285" s="10">
        <f t="shared" si="14"/>
        <v>14</v>
      </c>
      <c r="B285" s="13" t="s">
        <v>374</v>
      </c>
      <c r="C285" s="13" t="s">
        <v>1688</v>
      </c>
      <c r="D285" s="10" t="s">
        <v>1763</v>
      </c>
      <c r="E285" s="18">
        <v>36713</v>
      </c>
      <c r="F285" s="8">
        <f t="shared" ca="1" si="12"/>
        <v>25.572602739726026</v>
      </c>
      <c r="G285" s="10" t="s">
        <v>488</v>
      </c>
      <c r="H285" s="10">
        <f t="shared" si="13"/>
        <v>1</v>
      </c>
      <c r="I285" s="10" t="s">
        <v>492</v>
      </c>
      <c r="J285" s="10" t="s">
        <v>492</v>
      </c>
      <c r="K285" s="10" t="s">
        <v>909</v>
      </c>
    </row>
    <row r="286" spans="1:22" ht="13.95" customHeight="1" x14ac:dyDescent="0.3">
      <c r="A286" s="10">
        <f t="shared" si="14"/>
        <v>15</v>
      </c>
      <c r="B286" s="21" t="s">
        <v>190</v>
      </c>
      <c r="C286" s="21" t="s">
        <v>76</v>
      </c>
      <c r="D286" s="25" t="s">
        <v>1763</v>
      </c>
      <c r="E286" s="18">
        <v>33332</v>
      </c>
      <c r="F286" s="8">
        <f t="shared" ca="1" si="12"/>
        <v>34.835616438356162</v>
      </c>
      <c r="G286" s="10" t="s">
        <v>488</v>
      </c>
      <c r="H286" s="10">
        <f t="shared" si="13"/>
        <v>1</v>
      </c>
      <c r="I286" s="10" t="s">
        <v>492</v>
      </c>
      <c r="J286" s="10" t="s">
        <v>492</v>
      </c>
      <c r="K286" s="10" t="s">
        <v>909</v>
      </c>
    </row>
    <row r="287" spans="1:22" ht="13.95" customHeight="1" x14ac:dyDescent="0.3">
      <c r="A287" s="10">
        <f t="shared" si="14"/>
        <v>16</v>
      </c>
      <c r="B287" s="13" t="s">
        <v>469</v>
      </c>
      <c r="C287" s="13" t="s">
        <v>88</v>
      </c>
      <c r="D287" s="10" t="s">
        <v>1763</v>
      </c>
      <c r="E287" s="18">
        <v>34945</v>
      </c>
      <c r="F287" s="8">
        <f t="shared" ca="1" si="12"/>
        <v>30.416438356164385</v>
      </c>
      <c r="G287" s="10" t="s">
        <v>488</v>
      </c>
      <c r="H287" s="10">
        <f t="shared" si="13"/>
        <v>1</v>
      </c>
      <c r="I287" s="10" t="s">
        <v>492</v>
      </c>
      <c r="J287" s="10" t="s">
        <v>492</v>
      </c>
      <c r="K287" s="10" t="s">
        <v>909</v>
      </c>
      <c r="P287"/>
      <c r="Q287"/>
      <c r="R287"/>
      <c r="S287"/>
    </row>
    <row r="288" spans="1:22" ht="13.95" customHeight="1" x14ac:dyDescent="0.3">
      <c r="A288" s="10">
        <f t="shared" si="14"/>
        <v>17</v>
      </c>
      <c r="B288" s="12" t="s">
        <v>1452</v>
      </c>
      <c r="C288" s="12" t="s">
        <v>86</v>
      </c>
      <c r="D288" s="25" t="s">
        <v>1763</v>
      </c>
      <c r="E288" s="18">
        <v>36083</v>
      </c>
      <c r="F288" s="8">
        <f t="shared" ca="1" si="12"/>
        <v>27.298630136986301</v>
      </c>
      <c r="G288" s="10" t="s">
        <v>488</v>
      </c>
      <c r="H288" s="10">
        <f t="shared" si="13"/>
        <v>1</v>
      </c>
      <c r="I288" s="10" t="s">
        <v>492</v>
      </c>
      <c r="J288" s="10" t="s">
        <v>492</v>
      </c>
      <c r="K288" s="10" t="s">
        <v>909</v>
      </c>
    </row>
    <row r="289" spans="1:22" ht="13.95" customHeight="1" x14ac:dyDescent="0.3">
      <c r="A289" s="10">
        <f t="shared" si="14"/>
        <v>18</v>
      </c>
      <c r="B289" s="22" t="s">
        <v>674</v>
      </c>
      <c r="C289" s="22" t="s">
        <v>143</v>
      </c>
      <c r="D289" s="25" t="s">
        <v>1763</v>
      </c>
      <c r="E289" s="18">
        <v>34014</v>
      </c>
      <c r="F289" s="8">
        <f t="shared" ca="1" si="12"/>
        <v>32.967123287671235</v>
      </c>
      <c r="G289" s="10" t="s">
        <v>488</v>
      </c>
      <c r="H289" s="10">
        <f t="shared" si="13"/>
        <v>1</v>
      </c>
      <c r="I289" s="10" t="s">
        <v>492</v>
      </c>
      <c r="J289" s="10" t="s">
        <v>492</v>
      </c>
      <c r="K289" s="10" t="s">
        <v>909</v>
      </c>
    </row>
    <row r="290" spans="1:22" ht="13.95" customHeight="1" x14ac:dyDescent="0.3">
      <c r="A290" s="10">
        <f t="shared" si="14"/>
        <v>19</v>
      </c>
      <c r="B290" s="21" t="s">
        <v>192</v>
      </c>
      <c r="C290" s="21" t="s">
        <v>124</v>
      </c>
      <c r="D290" s="17" t="s">
        <v>1763</v>
      </c>
      <c r="E290" s="18">
        <v>33948</v>
      </c>
      <c r="F290" s="8">
        <f t="shared" ca="1" si="12"/>
        <v>33.147945205479452</v>
      </c>
      <c r="G290" s="10" t="s">
        <v>488</v>
      </c>
      <c r="H290" s="10">
        <f t="shared" si="13"/>
        <v>1</v>
      </c>
      <c r="I290" s="10" t="s">
        <v>492</v>
      </c>
      <c r="J290" s="10" t="s">
        <v>492</v>
      </c>
      <c r="K290" s="10" t="s">
        <v>909</v>
      </c>
      <c r="T290"/>
      <c r="U290"/>
      <c r="V290"/>
    </row>
    <row r="291" spans="1:22" ht="13.95" customHeight="1" x14ac:dyDescent="0.3">
      <c r="A291" s="10">
        <f t="shared" si="14"/>
        <v>20</v>
      </c>
      <c r="B291" s="13" t="s">
        <v>1001</v>
      </c>
      <c r="C291" s="13" t="s">
        <v>968</v>
      </c>
      <c r="D291" s="10" t="s">
        <v>1763</v>
      </c>
      <c r="E291" s="18">
        <v>35281</v>
      </c>
      <c r="F291" s="8">
        <f t="shared" ca="1" si="12"/>
        <v>29.495890410958904</v>
      </c>
      <c r="G291" s="10" t="s">
        <v>488</v>
      </c>
      <c r="H291" s="10">
        <f t="shared" si="13"/>
        <v>1</v>
      </c>
      <c r="I291" s="10" t="s">
        <v>492</v>
      </c>
      <c r="J291" s="10" t="s">
        <v>492</v>
      </c>
      <c r="K291" s="10" t="s">
        <v>909</v>
      </c>
    </row>
    <row r="292" spans="1:22" ht="13.95" customHeight="1" x14ac:dyDescent="0.3">
      <c r="A292" s="10">
        <f t="shared" si="14"/>
        <v>21</v>
      </c>
      <c r="B292" s="21" t="s">
        <v>553</v>
      </c>
      <c r="C292" s="21" t="s">
        <v>38</v>
      </c>
      <c r="D292" s="25" t="s">
        <v>1763</v>
      </c>
      <c r="E292" s="18">
        <v>32835</v>
      </c>
      <c r="F292" s="8">
        <f t="shared" ca="1" si="12"/>
        <v>36.197260273972603</v>
      </c>
      <c r="G292" s="10" t="s">
        <v>488</v>
      </c>
      <c r="H292" s="10">
        <f t="shared" si="13"/>
        <v>1</v>
      </c>
      <c r="I292" s="10" t="s">
        <v>492</v>
      </c>
      <c r="J292" s="10" t="s">
        <v>493</v>
      </c>
      <c r="K292" s="10" t="s">
        <v>909</v>
      </c>
      <c r="M292"/>
      <c r="N292"/>
    </row>
    <row r="293" spans="1:22" ht="13.95" customHeight="1" x14ac:dyDescent="0.3">
      <c r="A293" s="10">
        <f t="shared" si="14"/>
        <v>22</v>
      </c>
      <c r="B293" s="13" t="s">
        <v>472</v>
      </c>
      <c r="C293" s="13" t="s">
        <v>891</v>
      </c>
      <c r="D293" s="25" t="s">
        <v>1763</v>
      </c>
      <c r="E293" s="18">
        <v>34937</v>
      </c>
      <c r="F293" s="8">
        <f t="shared" ca="1" si="12"/>
        <v>30.438356164383563</v>
      </c>
      <c r="G293" s="10" t="s">
        <v>488</v>
      </c>
      <c r="H293" s="10">
        <f t="shared" si="13"/>
        <v>1</v>
      </c>
      <c r="I293" s="10" t="s">
        <v>492</v>
      </c>
      <c r="J293" s="10" t="s">
        <v>492</v>
      </c>
      <c r="K293" s="10" t="s">
        <v>909</v>
      </c>
    </row>
    <row r="294" spans="1:22" ht="13.95" customHeight="1" x14ac:dyDescent="0.3">
      <c r="A294" s="10">
        <f t="shared" si="14"/>
        <v>23</v>
      </c>
      <c r="B294" s="13" t="s">
        <v>157</v>
      </c>
      <c r="C294" s="13" t="s">
        <v>119</v>
      </c>
      <c r="D294" s="10" t="s">
        <v>1763</v>
      </c>
      <c r="E294" s="18">
        <v>33781</v>
      </c>
      <c r="F294" s="8">
        <f t="shared" ca="1" si="12"/>
        <v>33.605479452054794</v>
      </c>
      <c r="G294" s="10" t="s">
        <v>488</v>
      </c>
      <c r="H294" s="10">
        <f t="shared" si="13"/>
        <v>1</v>
      </c>
      <c r="I294" s="10" t="s">
        <v>492</v>
      </c>
      <c r="J294" s="10" t="s">
        <v>492</v>
      </c>
      <c r="K294" s="10" t="s">
        <v>909</v>
      </c>
      <c r="S294"/>
    </row>
    <row r="295" spans="1:22" ht="13.95" customHeight="1" x14ac:dyDescent="0.3">
      <c r="A295" s="10">
        <f t="shared" si="14"/>
        <v>24</v>
      </c>
      <c r="B295" s="12" t="s">
        <v>1349</v>
      </c>
      <c r="C295" s="12" t="s">
        <v>92</v>
      </c>
      <c r="D295" s="25" t="s">
        <v>1763</v>
      </c>
      <c r="E295" s="18">
        <v>36067</v>
      </c>
      <c r="F295" s="8">
        <f t="shared" ca="1" si="12"/>
        <v>27.342465753424658</v>
      </c>
      <c r="G295" s="10" t="s">
        <v>489</v>
      </c>
      <c r="H295" s="10">
        <f t="shared" si="13"/>
        <v>2</v>
      </c>
      <c r="I295" s="10" t="s">
        <v>492</v>
      </c>
      <c r="J295" s="10" t="s">
        <v>493</v>
      </c>
      <c r="K295" s="10" t="s">
        <v>909</v>
      </c>
    </row>
    <row r="296" spans="1:22" ht="13.95" customHeight="1" x14ac:dyDescent="0.3">
      <c r="A296" s="10">
        <f t="shared" si="14"/>
        <v>25</v>
      </c>
      <c r="B296" s="13" t="s">
        <v>1594</v>
      </c>
      <c r="C296" s="13" t="s">
        <v>116</v>
      </c>
      <c r="D296" s="10" t="s">
        <v>1763</v>
      </c>
      <c r="E296" s="18">
        <v>36430</v>
      </c>
      <c r="F296" s="8">
        <f t="shared" ca="1" si="12"/>
        <v>26.347945205479451</v>
      </c>
      <c r="G296" s="10" t="s">
        <v>489</v>
      </c>
      <c r="H296" s="10">
        <f t="shared" si="13"/>
        <v>2</v>
      </c>
      <c r="I296" s="10" t="s">
        <v>492</v>
      </c>
      <c r="J296" s="10" t="s">
        <v>492</v>
      </c>
      <c r="K296" s="10" t="s">
        <v>909</v>
      </c>
    </row>
    <row r="297" spans="1:22" ht="13.95" customHeight="1" x14ac:dyDescent="0.3">
      <c r="A297" s="10">
        <f t="shared" si="14"/>
        <v>26</v>
      </c>
      <c r="B297" s="13" t="s">
        <v>321</v>
      </c>
      <c r="C297" s="13" t="s">
        <v>1628</v>
      </c>
      <c r="D297" s="10" t="s">
        <v>1763</v>
      </c>
      <c r="E297" s="18">
        <v>36678</v>
      </c>
      <c r="F297" s="8">
        <f t="shared" ca="1" si="12"/>
        <v>25.668493150684931</v>
      </c>
      <c r="G297" s="10" t="s">
        <v>489</v>
      </c>
      <c r="H297" s="10">
        <f t="shared" si="13"/>
        <v>2</v>
      </c>
      <c r="I297" s="10" t="s">
        <v>492</v>
      </c>
      <c r="J297" s="10" t="s">
        <v>492</v>
      </c>
      <c r="K297" s="10" t="s">
        <v>909</v>
      </c>
    </row>
    <row r="298" spans="1:22" ht="13.95" customHeight="1" x14ac:dyDescent="0.3">
      <c r="A298" s="10">
        <f t="shared" si="14"/>
        <v>27</v>
      </c>
      <c r="B298" s="28" t="s">
        <v>1290</v>
      </c>
      <c r="C298" s="29" t="s">
        <v>451</v>
      </c>
      <c r="D298" s="25" t="s">
        <v>1763</v>
      </c>
      <c r="E298" s="18">
        <v>34115</v>
      </c>
      <c r="F298" s="8">
        <f t="shared" ca="1" si="12"/>
        <v>32.69041095890411</v>
      </c>
      <c r="G298" s="10" t="s">
        <v>489</v>
      </c>
      <c r="H298" s="10">
        <f t="shared" si="13"/>
        <v>2</v>
      </c>
      <c r="I298" s="10" t="s">
        <v>492</v>
      </c>
      <c r="J298" s="10" t="s">
        <v>493</v>
      </c>
      <c r="K298" s="10" t="s">
        <v>909</v>
      </c>
    </row>
    <row r="299" spans="1:22" ht="13.95" customHeight="1" x14ac:dyDescent="0.3">
      <c r="A299" s="10">
        <f t="shared" si="14"/>
        <v>28</v>
      </c>
      <c r="B299" s="13" t="s">
        <v>798</v>
      </c>
      <c r="C299" s="13" t="s">
        <v>1542</v>
      </c>
      <c r="D299" s="10" t="s">
        <v>1763</v>
      </c>
      <c r="E299" s="18">
        <v>37327</v>
      </c>
      <c r="F299" s="8">
        <f t="shared" ca="1" si="12"/>
        <v>23.890410958904109</v>
      </c>
      <c r="G299" s="10" t="s">
        <v>490</v>
      </c>
      <c r="H299" s="10">
        <f t="shared" si="13"/>
        <v>3</v>
      </c>
      <c r="I299" s="10" t="s">
        <v>492</v>
      </c>
      <c r="J299" s="10" t="s">
        <v>492</v>
      </c>
      <c r="K299" s="10" t="s">
        <v>909</v>
      </c>
    </row>
    <row r="300" spans="1:22" ht="13.95" customHeight="1" x14ac:dyDescent="0.3">
      <c r="A300" s="10">
        <f t="shared" si="14"/>
        <v>29</v>
      </c>
      <c r="B300" s="28" t="s">
        <v>886</v>
      </c>
      <c r="C300" s="29" t="s">
        <v>870</v>
      </c>
      <c r="D300" s="10" t="s">
        <v>1763</v>
      </c>
      <c r="E300" s="18">
        <v>35446</v>
      </c>
      <c r="F300" s="8">
        <f t="shared" ca="1" si="12"/>
        <v>29.043835616438358</v>
      </c>
      <c r="G300" s="10" t="s">
        <v>490</v>
      </c>
      <c r="H300" s="10">
        <f t="shared" si="13"/>
        <v>3</v>
      </c>
      <c r="I300" s="10" t="s">
        <v>492</v>
      </c>
      <c r="J300" s="10" t="s">
        <v>492</v>
      </c>
      <c r="K300" s="10" t="s">
        <v>909</v>
      </c>
    </row>
    <row r="301" spans="1:22" ht="13.95" customHeight="1" x14ac:dyDescent="0.3">
      <c r="A301" s="10">
        <f t="shared" si="14"/>
        <v>30</v>
      </c>
      <c r="B301" s="12" t="s">
        <v>1188</v>
      </c>
      <c r="C301" s="12" t="s">
        <v>1373</v>
      </c>
      <c r="D301" s="25" t="s">
        <v>1763</v>
      </c>
      <c r="E301" s="18">
        <v>36381</v>
      </c>
      <c r="F301" s="8">
        <f t="shared" ca="1" si="12"/>
        <v>26.482191780821918</v>
      </c>
      <c r="G301" s="10" t="s">
        <v>490</v>
      </c>
      <c r="H301" s="10">
        <f t="shared" si="13"/>
        <v>3</v>
      </c>
      <c r="I301" s="10" t="s">
        <v>492</v>
      </c>
      <c r="J301" s="10" t="s">
        <v>492</v>
      </c>
      <c r="K301" s="10" t="s">
        <v>909</v>
      </c>
    </row>
    <row r="302" spans="1:22" ht="13.95" customHeight="1" x14ac:dyDescent="0.3">
      <c r="A302" s="10">
        <f t="shared" si="14"/>
        <v>31</v>
      </c>
      <c r="B302" s="12" t="s">
        <v>660</v>
      </c>
      <c r="C302" s="12" t="s">
        <v>143</v>
      </c>
      <c r="D302" s="25" t="s">
        <v>1763</v>
      </c>
      <c r="E302" s="18">
        <v>36307</v>
      </c>
      <c r="F302" s="8">
        <f t="shared" ca="1" si="12"/>
        <v>26.684931506849313</v>
      </c>
      <c r="G302" s="10" t="s">
        <v>490</v>
      </c>
      <c r="H302" s="10">
        <f t="shared" si="13"/>
        <v>3</v>
      </c>
      <c r="I302" s="10" t="s">
        <v>492</v>
      </c>
      <c r="J302" s="10" t="s">
        <v>492</v>
      </c>
      <c r="K302" s="10" t="s">
        <v>909</v>
      </c>
    </row>
    <row r="303" spans="1:22" ht="13.95" customHeight="1" x14ac:dyDescent="0.3">
      <c r="A303" s="10">
        <f t="shared" si="14"/>
        <v>32</v>
      </c>
      <c r="B303" s="13" t="s">
        <v>1635</v>
      </c>
      <c r="C303" s="13" t="s">
        <v>747</v>
      </c>
      <c r="D303" s="10" t="s">
        <v>1763</v>
      </c>
      <c r="E303" s="18">
        <v>35748</v>
      </c>
      <c r="F303" s="8">
        <f t="shared" ca="1" si="12"/>
        <v>28.216438356164385</v>
      </c>
      <c r="G303" s="10" t="s">
        <v>490</v>
      </c>
      <c r="H303" s="10">
        <f t="shared" si="13"/>
        <v>3</v>
      </c>
      <c r="I303" s="10" t="s">
        <v>492</v>
      </c>
      <c r="J303" s="10" t="s">
        <v>492</v>
      </c>
      <c r="K303" s="10" t="s">
        <v>909</v>
      </c>
    </row>
    <row r="304" spans="1:22" ht="13.95" customHeight="1" x14ac:dyDescent="0.3">
      <c r="A304" s="10">
        <f t="shared" si="14"/>
        <v>33</v>
      </c>
      <c r="B304" s="12" t="s">
        <v>103</v>
      </c>
      <c r="C304" s="12" t="s">
        <v>1411</v>
      </c>
      <c r="D304" s="25" t="s">
        <v>1763</v>
      </c>
      <c r="E304" s="18">
        <v>36316</v>
      </c>
      <c r="F304" s="8">
        <f t="shared" ca="1" si="12"/>
        <v>26.660273972602738</v>
      </c>
      <c r="G304" s="10" t="s">
        <v>490</v>
      </c>
      <c r="H304" s="10">
        <f t="shared" si="13"/>
        <v>3</v>
      </c>
      <c r="I304" s="10" t="s">
        <v>492</v>
      </c>
      <c r="J304" s="10" t="s">
        <v>492</v>
      </c>
      <c r="K304" s="10" t="s">
        <v>909</v>
      </c>
    </row>
    <row r="305" spans="1:16" ht="13.95" customHeight="1" x14ac:dyDescent="0.3">
      <c r="A305" s="10">
        <f t="shared" si="14"/>
        <v>34</v>
      </c>
      <c r="B305" s="12" t="s">
        <v>59</v>
      </c>
      <c r="C305" s="12" t="s">
        <v>1417</v>
      </c>
      <c r="D305" s="25" t="s">
        <v>1763</v>
      </c>
      <c r="E305" s="18">
        <v>37180</v>
      </c>
      <c r="F305" s="8">
        <f t="shared" ca="1" si="12"/>
        <v>24.293150684931508</v>
      </c>
      <c r="G305" s="10" t="s">
        <v>490</v>
      </c>
      <c r="H305" s="10">
        <f t="shared" si="13"/>
        <v>3</v>
      </c>
      <c r="I305" s="10" t="s">
        <v>492</v>
      </c>
      <c r="J305" s="10" t="s">
        <v>492</v>
      </c>
      <c r="K305" s="10" t="s">
        <v>909</v>
      </c>
      <c r="M305"/>
      <c r="N305"/>
      <c r="O305"/>
      <c r="P305"/>
    </row>
    <row r="306" spans="1:16" ht="13.95" customHeight="1" x14ac:dyDescent="0.3">
      <c r="A306" s="10">
        <f t="shared" si="14"/>
        <v>35</v>
      </c>
      <c r="B306" s="13" t="s">
        <v>970</v>
      </c>
      <c r="C306" s="13" t="s">
        <v>187</v>
      </c>
      <c r="D306" s="25" t="s">
        <v>1763</v>
      </c>
      <c r="E306" s="18">
        <v>34873</v>
      </c>
      <c r="F306" s="8">
        <f t="shared" ca="1" si="12"/>
        <v>30.613698630136987</v>
      </c>
      <c r="G306" s="10" t="s">
        <v>490</v>
      </c>
      <c r="H306" s="10">
        <f t="shared" si="13"/>
        <v>3</v>
      </c>
      <c r="I306" s="10" t="s">
        <v>492</v>
      </c>
      <c r="J306" s="10" t="s">
        <v>492</v>
      </c>
      <c r="K306" s="10" t="s">
        <v>909</v>
      </c>
    </row>
    <row r="307" spans="1:16" ht="13.95" customHeight="1" x14ac:dyDescent="0.3">
      <c r="A307" s="10">
        <f t="shared" si="14"/>
        <v>36</v>
      </c>
      <c r="B307" s="12" t="s">
        <v>1425</v>
      </c>
      <c r="C307" s="12" t="s">
        <v>1426</v>
      </c>
      <c r="D307" s="25" t="s">
        <v>1763</v>
      </c>
      <c r="E307" s="18">
        <v>36825</v>
      </c>
      <c r="F307" s="8">
        <f t="shared" ca="1" si="12"/>
        <v>25.265753424657536</v>
      </c>
      <c r="G307" s="10" t="s">
        <v>490</v>
      </c>
      <c r="H307" s="10">
        <f t="shared" si="13"/>
        <v>3</v>
      </c>
      <c r="I307" s="10" t="s">
        <v>492</v>
      </c>
      <c r="J307" s="10" t="s">
        <v>492</v>
      </c>
      <c r="K307" s="10" t="s">
        <v>909</v>
      </c>
    </row>
    <row r="308" spans="1:16" ht="13.95" customHeight="1" x14ac:dyDescent="0.3">
      <c r="A308" s="10">
        <f t="shared" si="14"/>
        <v>37</v>
      </c>
      <c r="B308" s="13" t="s">
        <v>1696</v>
      </c>
      <c r="C308" s="13" t="s">
        <v>1698</v>
      </c>
      <c r="D308" s="10" t="s">
        <v>1763</v>
      </c>
      <c r="E308" s="18">
        <v>36756</v>
      </c>
      <c r="F308" s="8">
        <f t="shared" ca="1" si="12"/>
        <v>25.454794520547946</v>
      </c>
      <c r="G308" s="10" t="s">
        <v>490</v>
      </c>
      <c r="H308" s="10">
        <f t="shared" si="13"/>
        <v>3</v>
      </c>
      <c r="I308" s="10" t="s">
        <v>492</v>
      </c>
      <c r="J308" s="10" t="s">
        <v>492</v>
      </c>
      <c r="K308" s="10" t="s">
        <v>909</v>
      </c>
    </row>
    <row r="309" spans="1:16" ht="13.95" customHeight="1" x14ac:dyDescent="0.3">
      <c r="A309" s="10">
        <f t="shared" si="14"/>
        <v>38</v>
      </c>
      <c r="B309" s="13" t="s">
        <v>1764</v>
      </c>
      <c r="C309" s="13" t="s">
        <v>118</v>
      </c>
      <c r="D309" s="10" t="s">
        <v>1763</v>
      </c>
      <c r="E309" s="18">
        <v>36970</v>
      </c>
      <c r="F309" s="8">
        <f t="shared" ca="1" si="12"/>
        <v>24.86849315068493</v>
      </c>
      <c r="G309" s="10" t="s">
        <v>490</v>
      </c>
      <c r="H309" s="10">
        <f t="shared" si="13"/>
        <v>3</v>
      </c>
      <c r="I309" s="10" t="s">
        <v>492</v>
      </c>
      <c r="J309" s="10" t="s">
        <v>492</v>
      </c>
      <c r="K309" s="10" t="s">
        <v>909</v>
      </c>
    </row>
    <row r="310" spans="1:16" ht="13.95" customHeight="1" x14ac:dyDescent="0.3">
      <c r="A310" s="10">
        <f t="shared" si="14"/>
        <v>39</v>
      </c>
      <c r="B310" s="28" t="s">
        <v>1295</v>
      </c>
      <c r="C310" s="29" t="s">
        <v>747</v>
      </c>
      <c r="D310" s="10" t="s">
        <v>1763</v>
      </c>
      <c r="E310" s="18">
        <v>36398</v>
      </c>
      <c r="F310" s="8">
        <f t="shared" ca="1" si="12"/>
        <v>26.435616438356163</v>
      </c>
      <c r="G310" s="10" t="s">
        <v>490</v>
      </c>
      <c r="H310" s="10">
        <f t="shared" si="13"/>
        <v>3</v>
      </c>
      <c r="I310" s="10" t="s">
        <v>492</v>
      </c>
      <c r="J310" s="10" t="s">
        <v>492</v>
      </c>
      <c r="K310" s="10" t="s">
        <v>909</v>
      </c>
    </row>
    <row r="311" spans="1:16" ht="13.95" customHeight="1" x14ac:dyDescent="0.3">
      <c r="A311" s="10">
        <f t="shared" si="14"/>
        <v>40</v>
      </c>
      <c r="B311" s="12" t="s">
        <v>572</v>
      </c>
      <c r="C311" s="12" t="s">
        <v>1509</v>
      </c>
      <c r="D311" s="25" t="s">
        <v>1763</v>
      </c>
      <c r="E311" s="18">
        <v>36231</v>
      </c>
      <c r="F311" s="8">
        <f t="shared" ca="1" si="12"/>
        <v>26.893150684931506</v>
      </c>
      <c r="G311" s="10" t="s">
        <v>490</v>
      </c>
      <c r="H311" s="10">
        <f t="shared" si="13"/>
        <v>3</v>
      </c>
      <c r="I311" s="10" t="s">
        <v>492</v>
      </c>
      <c r="J311" s="10" t="s">
        <v>493</v>
      </c>
      <c r="K311" s="10" t="s">
        <v>909</v>
      </c>
    </row>
    <row r="312" spans="1:16" ht="13.95" customHeight="1" x14ac:dyDescent="0.3">
      <c r="A312" s="10">
        <f t="shared" si="14"/>
        <v>41</v>
      </c>
      <c r="B312" s="12" t="s">
        <v>1359</v>
      </c>
      <c r="C312" s="12" t="s">
        <v>1360</v>
      </c>
      <c r="D312" s="25" t="s">
        <v>1763</v>
      </c>
      <c r="E312" s="18">
        <v>36605</v>
      </c>
      <c r="F312" s="8">
        <f t="shared" ca="1" si="12"/>
        <v>25.86849315068493</v>
      </c>
      <c r="G312" s="10" t="s">
        <v>491</v>
      </c>
      <c r="H312" s="10">
        <f t="shared" si="13"/>
        <v>4</v>
      </c>
      <c r="I312" s="10" t="s">
        <v>492</v>
      </c>
      <c r="J312" s="10" t="s">
        <v>492</v>
      </c>
      <c r="K312" s="10" t="s">
        <v>909</v>
      </c>
    </row>
    <row r="313" spans="1:16" ht="13.95" customHeight="1" x14ac:dyDescent="0.3">
      <c r="A313" s="10">
        <f t="shared" si="14"/>
        <v>42</v>
      </c>
      <c r="B313" s="28" t="s">
        <v>220</v>
      </c>
      <c r="C313" s="29" t="s">
        <v>881</v>
      </c>
      <c r="D313" s="25" t="s">
        <v>1763</v>
      </c>
      <c r="E313" s="18">
        <v>36797</v>
      </c>
      <c r="F313" s="8">
        <f t="shared" ca="1" si="12"/>
        <v>25.342465753424658</v>
      </c>
      <c r="G313" s="10" t="s">
        <v>491</v>
      </c>
      <c r="H313" s="10">
        <f t="shared" si="13"/>
        <v>4</v>
      </c>
      <c r="I313" s="10" t="s">
        <v>492</v>
      </c>
      <c r="J313" s="10" t="s">
        <v>492</v>
      </c>
      <c r="K313" s="10" t="s">
        <v>909</v>
      </c>
    </row>
    <row r="314" spans="1:16" ht="13.95" customHeight="1" x14ac:dyDescent="0.3">
      <c r="A314" s="10">
        <f t="shared" si="14"/>
        <v>43</v>
      </c>
      <c r="B314" s="12" t="s">
        <v>1116</v>
      </c>
      <c r="C314" s="12" t="s">
        <v>136</v>
      </c>
      <c r="D314" s="25" t="s">
        <v>1763</v>
      </c>
      <c r="E314" s="18">
        <v>35487</v>
      </c>
      <c r="F314" s="8">
        <f t="shared" ca="1" si="12"/>
        <v>28.931506849315067</v>
      </c>
      <c r="G314" s="10" t="s">
        <v>491</v>
      </c>
      <c r="H314" s="10">
        <f t="shared" si="13"/>
        <v>4</v>
      </c>
      <c r="I314" s="10" t="s">
        <v>492</v>
      </c>
      <c r="J314" s="10" t="s">
        <v>492</v>
      </c>
      <c r="K314" s="10" t="s">
        <v>909</v>
      </c>
    </row>
    <row r="315" spans="1:16" ht="13.95" customHeight="1" x14ac:dyDescent="0.3">
      <c r="A315" s="10">
        <f t="shared" si="14"/>
        <v>44</v>
      </c>
      <c r="B315" s="13" t="s">
        <v>1669</v>
      </c>
      <c r="C315" s="13" t="s">
        <v>214</v>
      </c>
      <c r="D315" s="10" t="s">
        <v>1763</v>
      </c>
      <c r="E315" s="18">
        <v>34527</v>
      </c>
      <c r="F315" s="8">
        <f t="shared" ca="1" si="12"/>
        <v>31.561643835616437</v>
      </c>
      <c r="G315" s="10" t="s">
        <v>491</v>
      </c>
      <c r="H315" s="10">
        <f t="shared" si="13"/>
        <v>4</v>
      </c>
      <c r="I315" s="10" t="s">
        <v>492</v>
      </c>
      <c r="J315" s="10" t="s">
        <v>492</v>
      </c>
      <c r="K315" s="10" t="s">
        <v>909</v>
      </c>
    </row>
    <row r="316" spans="1:16" ht="13.95" customHeight="1" x14ac:dyDescent="0.3">
      <c r="A316" s="10">
        <f t="shared" si="14"/>
        <v>45</v>
      </c>
      <c r="B316" s="13" t="s">
        <v>1671</v>
      </c>
      <c r="C316" s="13" t="s">
        <v>1672</v>
      </c>
      <c r="D316" s="10" t="s">
        <v>1763</v>
      </c>
      <c r="E316" s="18">
        <v>36575</v>
      </c>
      <c r="F316" s="8">
        <f t="shared" ca="1" si="12"/>
        <v>25.950684931506849</v>
      </c>
      <c r="G316" s="10" t="s">
        <v>491</v>
      </c>
      <c r="H316" s="10">
        <f t="shared" si="13"/>
        <v>4</v>
      </c>
      <c r="I316" s="10" t="s">
        <v>492</v>
      </c>
      <c r="J316" s="10" t="s">
        <v>492</v>
      </c>
      <c r="K316" s="10" t="s">
        <v>909</v>
      </c>
    </row>
    <row r="317" spans="1:16" ht="13.95" customHeight="1" x14ac:dyDescent="0.3">
      <c r="A317" s="10">
        <f t="shared" si="14"/>
        <v>46</v>
      </c>
      <c r="B317" s="28" t="s">
        <v>1243</v>
      </c>
      <c r="C317" s="29" t="s">
        <v>1242</v>
      </c>
      <c r="D317" s="10" t="s">
        <v>1763</v>
      </c>
      <c r="E317" s="18">
        <v>35928</v>
      </c>
      <c r="F317" s="8">
        <f t="shared" ca="1" si="12"/>
        <v>27.723287671232878</v>
      </c>
      <c r="G317" s="10" t="s">
        <v>491</v>
      </c>
      <c r="H317" s="10">
        <f t="shared" si="13"/>
        <v>4</v>
      </c>
      <c r="I317" s="10" t="s">
        <v>492</v>
      </c>
      <c r="J317" s="10" t="s">
        <v>492</v>
      </c>
      <c r="K317" s="10" t="s">
        <v>909</v>
      </c>
    </row>
    <row r="318" spans="1:16" ht="13.95" customHeight="1" x14ac:dyDescent="0.3">
      <c r="A318" s="10">
        <f t="shared" si="14"/>
        <v>47</v>
      </c>
      <c r="B318" s="21" t="s">
        <v>545</v>
      </c>
      <c r="C318" s="21" t="s">
        <v>366</v>
      </c>
      <c r="D318" s="25" t="s">
        <v>1763</v>
      </c>
      <c r="E318" s="18">
        <v>33631</v>
      </c>
      <c r="F318" s="8">
        <f t="shared" ca="1" si="12"/>
        <v>34.016438356164386</v>
      </c>
      <c r="G318" s="10" t="s">
        <v>491</v>
      </c>
      <c r="H318" s="10">
        <f t="shared" si="13"/>
        <v>4</v>
      </c>
      <c r="I318" s="10" t="s">
        <v>492</v>
      </c>
      <c r="J318" s="10" t="s">
        <v>492</v>
      </c>
      <c r="K318" s="10" t="s">
        <v>909</v>
      </c>
    </row>
    <row r="319" spans="1:16" ht="13.95" customHeight="1" x14ac:dyDescent="0.3">
      <c r="A319" s="10">
        <f t="shared" si="14"/>
        <v>48</v>
      </c>
      <c r="B319" s="13" t="s">
        <v>364</v>
      </c>
      <c r="C319" s="13" t="s">
        <v>245</v>
      </c>
      <c r="D319" s="25" t="s">
        <v>1763</v>
      </c>
      <c r="E319" s="18">
        <v>34726</v>
      </c>
      <c r="F319" s="8">
        <f t="shared" ca="1" si="12"/>
        <v>31.016438356164382</v>
      </c>
      <c r="G319" s="10" t="s">
        <v>491</v>
      </c>
      <c r="H319" s="10">
        <f t="shared" si="13"/>
        <v>4</v>
      </c>
      <c r="I319" s="10" t="s">
        <v>492</v>
      </c>
      <c r="J319" s="10" t="s">
        <v>492</v>
      </c>
      <c r="K319" s="10" t="s">
        <v>909</v>
      </c>
    </row>
    <row r="320" spans="1:16" ht="13.95" customHeight="1" x14ac:dyDescent="0.3">
      <c r="A320" s="10">
        <f t="shared" si="14"/>
        <v>49</v>
      </c>
      <c r="B320" s="13" t="s">
        <v>400</v>
      </c>
      <c r="C320" s="13" t="s">
        <v>273</v>
      </c>
      <c r="D320" s="10" t="s">
        <v>1763</v>
      </c>
      <c r="E320" s="18">
        <v>35710</v>
      </c>
      <c r="F320" s="8">
        <f t="shared" ca="1" si="12"/>
        <v>28.32054794520548</v>
      </c>
      <c r="G320" s="10" t="s">
        <v>491</v>
      </c>
      <c r="H320" s="10">
        <f t="shared" si="13"/>
        <v>4</v>
      </c>
      <c r="I320" s="10" t="s">
        <v>492</v>
      </c>
      <c r="J320" s="10" t="s">
        <v>492</v>
      </c>
      <c r="K320" s="10" t="s">
        <v>909</v>
      </c>
      <c r="O320"/>
    </row>
    <row r="321" spans="1:19" ht="13.95" customHeight="1" x14ac:dyDescent="0.3">
      <c r="A321" s="10">
        <f t="shared" si="14"/>
        <v>50</v>
      </c>
      <c r="B321" s="21" t="s">
        <v>301</v>
      </c>
      <c r="C321" s="21" t="s">
        <v>219</v>
      </c>
      <c r="D321" s="25" t="s">
        <v>1763</v>
      </c>
      <c r="E321" s="18">
        <v>34033</v>
      </c>
      <c r="F321" s="8">
        <f t="shared" ca="1" si="12"/>
        <v>32.915068493150685</v>
      </c>
      <c r="G321" s="10" t="s">
        <v>491</v>
      </c>
      <c r="H321" s="10">
        <f t="shared" si="13"/>
        <v>4</v>
      </c>
      <c r="I321" s="10" t="s">
        <v>492</v>
      </c>
      <c r="J321" s="10" t="s">
        <v>492</v>
      </c>
      <c r="K321" s="10" t="s">
        <v>909</v>
      </c>
    </row>
    <row r="322" spans="1:19" ht="13.95" customHeight="1" x14ac:dyDescent="0.3">
      <c r="A322" s="10">
        <f t="shared" si="14"/>
        <v>51</v>
      </c>
      <c r="B322" s="13" t="s">
        <v>883</v>
      </c>
      <c r="C322" s="13" t="s">
        <v>143</v>
      </c>
      <c r="D322" s="10" t="s">
        <v>1763</v>
      </c>
      <c r="E322" s="18">
        <v>34879</v>
      </c>
      <c r="F322" s="8">
        <f t="shared" ref="F322:F385" ca="1" si="15">IF(E322="","",(TODAY()-E322)/365)</f>
        <v>30.597260273972601</v>
      </c>
      <c r="G322" s="10" t="s">
        <v>491</v>
      </c>
      <c r="H322" s="10">
        <f t="shared" ref="H322:H385" si="16">IF(G322="P",1,(IF(G322="C",2,(IF(G322="IF",3,(IF(G322="OF",4,"x")))))))</f>
        <v>4</v>
      </c>
      <c r="I322" s="10" t="s">
        <v>492</v>
      </c>
      <c r="J322" s="10" t="s">
        <v>493</v>
      </c>
      <c r="K322" s="10" t="s">
        <v>909</v>
      </c>
    </row>
    <row r="323" spans="1:19" ht="13.95" customHeight="1" x14ac:dyDescent="0.3">
      <c r="A323" s="10">
        <f t="shared" ref="A323:A386" si="17">IF(D323=D322,A322+1,1)</f>
        <v>52</v>
      </c>
      <c r="B323" s="13" t="s">
        <v>777</v>
      </c>
      <c r="C323" s="13" t="s">
        <v>1012</v>
      </c>
      <c r="D323" s="10" t="s">
        <v>1763</v>
      </c>
      <c r="E323" s="18">
        <v>34934</v>
      </c>
      <c r="F323" s="8">
        <f t="shared" ca="1" si="15"/>
        <v>30.446575342465753</v>
      </c>
      <c r="G323" s="10" t="s">
        <v>491</v>
      </c>
      <c r="H323" s="10">
        <f t="shared" si="16"/>
        <v>4</v>
      </c>
      <c r="I323" s="10" t="s">
        <v>492</v>
      </c>
      <c r="J323" s="10" t="s">
        <v>492</v>
      </c>
      <c r="K323" s="10" t="s">
        <v>909</v>
      </c>
    </row>
    <row r="324" spans="1:19" ht="13.95" customHeight="1" x14ac:dyDescent="0.3">
      <c r="A324" s="10">
        <f t="shared" si="17"/>
        <v>53</v>
      </c>
      <c r="B324" s="22" t="s">
        <v>687</v>
      </c>
      <c r="C324" s="22" t="s">
        <v>238</v>
      </c>
      <c r="D324" s="25" t="s">
        <v>1763</v>
      </c>
      <c r="E324" s="18">
        <v>33935</v>
      </c>
      <c r="F324" s="8">
        <f t="shared" ca="1" si="15"/>
        <v>33.183561643835617</v>
      </c>
      <c r="G324" s="10" t="s">
        <v>491</v>
      </c>
      <c r="H324" s="10">
        <f t="shared" si="16"/>
        <v>4</v>
      </c>
      <c r="I324" s="10" t="s">
        <v>493</v>
      </c>
      <c r="J324" s="10" t="s">
        <v>493</v>
      </c>
      <c r="K324" s="10" t="s">
        <v>909</v>
      </c>
      <c r="P324"/>
      <c r="Q324"/>
      <c r="R324"/>
      <c r="S324"/>
    </row>
    <row r="325" spans="1:19" ht="13.95" customHeight="1" x14ac:dyDescent="0.3">
      <c r="A325" s="10">
        <f t="shared" si="17"/>
        <v>1</v>
      </c>
      <c r="B325" s="12" t="s">
        <v>1131</v>
      </c>
      <c r="C325" s="12" t="s">
        <v>338</v>
      </c>
      <c r="D325" s="25" t="s">
        <v>236</v>
      </c>
      <c r="E325" s="18">
        <v>36312</v>
      </c>
      <c r="F325" s="8">
        <f t="shared" ca="1" si="15"/>
        <v>26.671232876712327</v>
      </c>
      <c r="G325" s="10" t="s">
        <v>488</v>
      </c>
      <c r="H325" s="10">
        <f t="shared" si="16"/>
        <v>1</v>
      </c>
      <c r="I325" s="10" t="s">
        <v>492</v>
      </c>
      <c r="J325" s="10" t="s">
        <v>492</v>
      </c>
      <c r="K325" s="10" t="s">
        <v>909</v>
      </c>
    </row>
    <row r="326" spans="1:19" ht="13.95" customHeight="1" x14ac:dyDescent="0.3">
      <c r="A326" s="10">
        <f t="shared" si="17"/>
        <v>2</v>
      </c>
      <c r="B326" s="22" t="s">
        <v>645</v>
      </c>
      <c r="C326" s="22" t="s">
        <v>118</v>
      </c>
      <c r="D326" s="17" t="s">
        <v>236</v>
      </c>
      <c r="E326" s="18">
        <v>34840</v>
      </c>
      <c r="F326" s="8">
        <f t="shared" ca="1" si="15"/>
        <v>30.704109589041096</v>
      </c>
      <c r="G326" s="10" t="s">
        <v>488</v>
      </c>
      <c r="H326" s="10">
        <f t="shared" si="16"/>
        <v>1</v>
      </c>
      <c r="I326" s="10" t="s">
        <v>492</v>
      </c>
      <c r="J326" s="10" t="s">
        <v>492</v>
      </c>
      <c r="K326" s="10" t="s">
        <v>909</v>
      </c>
    </row>
    <row r="327" spans="1:19" ht="13.95" customHeight="1" x14ac:dyDescent="0.3">
      <c r="A327" s="10">
        <f t="shared" si="17"/>
        <v>3</v>
      </c>
      <c r="B327" s="28" t="s">
        <v>1162</v>
      </c>
      <c r="C327" s="29" t="s">
        <v>1009</v>
      </c>
      <c r="D327" s="10" t="s">
        <v>236</v>
      </c>
      <c r="E327" s="18">
        <v>35890</v>
      </c>
      <c r="F327" s="8">
        <f t="shared" ca="1" si="15"/>
        <v>27.827397260273973</v>
      </c>
      <c r="G327" s="10" t="s">
        <v>488</v>
      </c>
      <c r="H327" s="10">
        <f t="shared" si="16"/>
        <v>1</v>
      </c>
      <c r="I327" s="10" t="s">
        <v>492</v>
      </c>
      <c r="J327" s="10" t="s">
        <v>492</v>
      </c>
      <c r="K327" s="10" t="s">
        <v>909</v>
      </c>
    </row>
    <row r="328" spans="1:19" ht="13.95" customHeight="1" x14ac:dyDescent="0.3">
      <c r="A328" s="10">
        <f t="shared" si="17"/>
        <v>4</v>
      </c>
      <c r="B328" s="13" t="s">
        <v>823</v>
      </c>
      <c r="C328" s="13" t="s">
        <v>31</v>
      </c>
      <c r="D328" s="10" t="s">
        <v>236</v>
      </c>
      <c r="E328" s="18">
        <v>35196</v>
      </c>
      <c r="F328" s="8">
        <f t="shared" ca="1" si="15"/>
        <v>29.728767123287671</v>
      </c>
      <c r="G328" s="10" t="s">
        <v>488</v>
      </c>
      <c r="H328" s="10">
        <f t="shared" si="16"/>
        <v>1</v>
      </c>
      <c r="I328" s="10" t="s">
        <v>492</v>
      </c>
      <c r="J328" s="10" t="s">
        <v>492</v>
      </c>
      <c r="K328" s="10" t="s">
        <v>909</v>
      </c>
      <c r="O328"/>
      <c r="P328"/>
      <c r="Q328"/>
      <c r="R328"/>
    </row>
    <row r="329" spans="1:19" ht="13.95" customHeight="1" x14ac:dyDescent="0.3">
      <c r="A329" s="10">
        <f t="shared" si="17"/>
        <v>5</v>
      </c>
      <c r="B329" s="21" t="s">
        <v>336</v>
      </c>
      <c r="C329" s="21" t="s">
        <v>124</v>
      </c>
      <c r="D329" s="17" t="s">
        <v>236</v>
      </c>
      <c r="E329" s="18">
        <v>31857</v>
      </c>
      <c r="F329" s="8">
        <f t="shared" ca="1" si="15"/>
        <v>38.876712328767127</v>
      </c>
      <c r="G329" s="10" t="s">
        <v>488</v>
      </c>
      <c r="H329" s="10">
        <f t="shared" si="16"/>
        <v>1</v>
      </c>
      <c r="I329" s="10" t="s">
        <v>492</v>
      </c>
      <c r="J329" s="10" t="s">
        <v>492</v>
      </c>
      <c r="K329" s="10" t="s">
        <v>909</v>
      </c>
      <c r="L329"/>
      <c r="M329"/>
      <c r="N329"/>
    </row>
    <row r="330" spans="1:19" ht="13.95" customHeight="1" x14ac:dyDescent="0.3">
      <c r="A330" s="10">
        <f t="shared" si="17"/>
        <v>6</v>
      </c>
      <c r="B330" s="28" t="s">
        <v>1194</v>
      </c>
      <c r="C330" s="29" t="s">
        <v>119</v>
      </c>
      <c r="D330" s="10" t="s">
        <v>236</v>
      </c>
      <c r="E330" s="18">
        <v>35310</v>
      </c>
      <c r="F330" s="8">
        <f t="shared" ca="1" si="15"/>
        <v>29.416438356164385</v>
      </c>
      <c r="G330" s="10" t="s">
        <v>488</v>
      </c>
      <c r="H330" s="10">
        <f t="shared" si="16"/>
        <v>1</v>
      </c>
      <c r="I330" s="10" t="s">
        <v>492</v>
      </c>
      <c r="J330" s="10" t="s">
        <v>492</v>
      </c>
      <c r="K330" s="10" t="s">
        <v>909</v>
      </c>
    </row>
    <row r="331" spans="1:19" ht="13.95" customHeight="1" x14ac:dyDescent="0.3">
      <c r="A331" s="10">
        <f t="shared" si="17"/>
        <v>7</v>
      </c>
      <c r="B331" s="12" t="s">
        <v>1052</v>
      </c>
      <c r="C331" s="12" t="s">
        <v>82</v>
      </c>
      <c r="D331" s="25" t="s">
        <v>236</v>
      </c>
      <c r="E331" s="18">
        <v>34516</v>
      </c>
      <c r="F331" s="8">
        <f t="shared" ca="1" si="15"/>
        <v>31.591780821917808</v>
      </c>
      <c r="G331" s="10" t="s">
        <v>488</v>
      </c>
      <c r="H331" s="10">
        <f t="shared" si="16"/>
        <v>1</v>
      </c>
      <c r="I331" s="10" t="s">
        <v>492</v>
      </c>
      <c r="J331" s="10" t="s">
        <v>492</v>
      </c>
      <c r="K331" s="10" t="s">
        <v>909</v>
      </c>
    </row>
    <row r="332" spans="1:19" ht="13.95" customHeight="1" x14ac:dyDescent="0.3">
      <c r="A332" s="10">
        <f t="shared" si="17"/>
        <v>8</v>
      </c>
      <c r="B332" s="13" t="s">
        <v>1617</v>
      </c>
      <c r="C332" s="13" t="s">
        <v>26</v>
      </c>
      <c r="D332" s="10" t="s">
        <v>236</v>
      </c>
      <c r="E332" s="18">
        <v>33382</v>
      </c>
      <c r="F332" s="8">
        <f t="shared" ca="1" si="15"/>
        <v>34.698630136986303</v>
      </c>
      <c r="G332" s="10" t="s">
        <v>488</v>
      </c>
      <c r="H332" s="10">
        <f t="shared" si="16"/>
        <v>1</v>
      </c>
      <c r="I332" s="10" t="s">
        <v>492</v>
      </c>
      <c r="J332" s="10" t="s">
        <v>492</v>
      </c>
      <c r="K332" s="10" t="s">
        <v>909</v>
      </c>
    </row>
    <row r="333" spans="1:19" ht="13.95" customHeight="1" x14ac:dyDescent="0.3">
      <c r="A333" s="10">
        <f t="shared" si="17"/>
        <v>9</v>
      </c>
      <c r="B333" s="28" t="s">
        <v>220</v>
      </c>
      <c r="C333" s="29" t="s">
        <v>366</v>
      </c>
      <c r="D333" s="10" t="s">
        <v>236</v>
      </c>
      <c r="E333" s="18">
        <v>36378</v>
      </c>
      <c r="F333" s="8">
        <f t="shared" ca="1" si="15"/>
        <v>26.490410958904111</v>
      </c>
      <c r="G333" s="10" t="s">
        <v>488</v>
      </c>
      <c r="H333" s="10">
        <f t="shared" si="16"/>
        <v>1</v>
      </c>
      <c r="I333" s="10" t="s">
        <v>492</v>
      </c>
      <c r="J333" s="10" t="s">
        <v>492</v>
      </c>
      <c r="K333" s="10" t="s">
        <v>909</v>
      </c>
    </row>
    <row r="334" spans="1:19" ht="13.95" customHeight="1" x14ac:dyDescent="0.3">
      <c r="A334" s="10">
        <f t="shared" si="17"/>
        <v>10</v>
      </c>
      <c r="B334" s="13" t="s">
        <v>1629</v>
      </c>
      <c r="C334" s="13" t="s">
        <v>229</v>
      </c>
      <c r="D334" s="10" t="s">
        <v>236</v>
      </c>
      <c r="E334" s="18">
        <v>36895</v>
      </c>
      <c r="F334" s="8">
        <f t="shared" ca="1" si="15"/>
        <v>25.073972602739726</v>
      </c>
      <c r="G334" s="10" t="s">
        <v>488</v>
      </c>
      <c r="H334" s="10">
        <f t="shared" si="16"/>
        <v>1</v>
      </c>
      <c r="I334" s="10" t="s">
        <v>492</v>
      </c>
      <c r="J334" s="10" t="s">
        <v>493</v>
      </c>
      <c r="K334" s="10" t="s">
        <v>909</v>
      </c>
    </row>
    <row r="335" spans="1:19" ht="13.95" customHeight="1" x14ac:dyDescent="0.3">
      <c r="A335" s="10">
        <f t="shared" si="17"/>
        <v>11</v>
      </c>
      <c r="B335" s="13" t="s">
        <v>742</v>
      </c>
      <c r="C335" s="13" t="s">
        <v>1318</v>
      </c>
      <c r="D335" s="10" t="s">
        <v>236</v>
      </c>
      <c r="E335" s="18">
        <v>35146</v>
      </c>
      <c r="F335" s="8">
        <f t="shared" ca="1" si="15"/>
        <v>29.865753424657534</v>
      </c>
      <c r="G335" s="10" t="s">
        <v>488</v>
      </c>
      <c r="H335" s="10">
        <f t="shared" si="16"/>
        <v>1</v>
      </c>
      <c r="I335" s="10" t="s">
        <v>492</v>
      </c>
      <c r="J335" s="10" t="s">
        <v>492</v>
      </c>
      <c r="K335" s="10" t="s">
        <v>909</v>
      </c>
    </row>
    <row r="336" spans="1:19" ht="13.95" customHeight="1" x14ac:dyDescent="0.3">
      <c r="A336" s="10">
        <f t="shared" si="17"/>
        <v>12</v>
      </c>
      <c r="B336" s="13" t="s">
        <v>857</v>
      </c>
      <c r="C336" s="13" t="s">
        <v>116</v>
      </c>
      <c r="D336" s="10" t="s">
        <v>236</v>
      </c>
      <c r="E336" s="18">
        <v>34002</v>
      </c>
      <c r="F336" s="8">
        <f t="shared" ca="1" si="15"/>
        <v>33</v>
      </c>
      <c r="G336" s="10" t="s">
        <v>488</v>
      </c>
      <c r="H336" s="10">
        <f t="shared" si="16"/>
        <v>1</v>
      </c>
      <c r="I336" s="10" t="s">
        <v>492</v>
      </c>
      <c r="J336" s="10" t="s">
        <v>492</v>
      </c>
      <c r="K336" s="10" t="s">
        <v>909</v>
      </c>
      <c r="M336"/>
      <c r="N336"/>
      <c r="O336"/>
    </row>
    <row r="337" spans="1:19" ht="13.95" customHeight="1" x14ac:dyDescent="0.3">
      <c r="A337" s="10">
        <f t="shared" si="17"/>
        <v>13</v>
      </c>
      <c r="B337" s="28" t="s">
        <v>243</v>
      </c>
      <c r="C337" s="29" t="s">
        <v>86</v>
      </c>
      <c r="D337" s="10" t="s">
        <v>236</v>
      </c>
      <c r="E337" s="18">
        <v>35034</v>
      </c>
      <c r="F337" s="8">
        <f t="shared" ca="1" si="15"/>
        <v>30.172602739726027</v>
      </c>
      <c r="G337" s="10" t="s">
        <v>488</v>
      </c>
      <c r="H337" s="10">
        <f t="shared" si="16"/>
        <v>1</v>
      </c>
      <c r="I337" s="10" t="s">
        <v>493</v>
      </c>
      <c r="J337" s="10" t="s">
        <v>493</v>
      </c>
      <c r="K337" s="10" t="s">
        <v>909</v>
      </c>
    </row>
    <row r="338" spans="1:19" ht="13.95" customHeight="1" x14ac:dyDescent="0.3">
      <c r="A338" s="10">
        <f t="shared" si="17"/>
        <v>14</v>
      </c>
      <c r="B338" s="13" t="s">
        <v>863</v>
      </c>
      <c r="C338" s="13" t="s">
        <v>29</v>
      </c>
      <c r="D338" s="10" t="s">
        <v>236</v>
      </c>
      <c r="E338" s="18">
        <v>33269</v>
      </c>
      <c r="F338" s="8">
        <f t="shared" ca="1" si="15"/>
        <v>35.008219178082193</v>
      </c>
      <c r="G338" s="10" t="s">
        <v>488</v>
      </c>
      <c r="H338" s="10">
        <f t="shared" si="16"/>
        <v>1</v>
      </c>
      <c r="I338" s="10" t="s">
        <v>492</v>
      </c>
      <c r="J338" s="10" t="s">
        <v>492</v>
      </c>
      <c r="K338" s="10" t="s">
        <v>909</v>
      </c>
      <c r="O338"/>
    </row>
    <row r="339" spans="1:19" ht="13.95" customHeight="1" x14ac:dyDescent="0.3">
      <c r="A339" s="10">
        <f t="shared" si="17"/>
        <v>15</v>
      </c>
      <c r="B339" s="21" t="s">
        <v>525</v>
      </c>
      <c r="C339" s="21" t="s">
        <v>26</v>
      </c>
      <c r="D339" s="17" t="s">
        <v>236</v>
      </c>
      <c r="E339" s="18">
        <v>33857</v>
      </c>
      <c r="F339" s="8">
        <f t="shared" ca="1" si="15"/>
        <v>33.397260273972606</v>
      </c>
      <c r="G339" s="10" t="s">
        <v>488</v>
      </c>
      <c r="H339" s="10">
        <f t="shared" si="16"/>
        <v>1</v>
      </c>
      <c r="I339" s="10" t="s">
        <v>492</v>
      </c>
      <c r="J339" s="10" t="s">
        <v>493</v>
      </c>
      <c r="K339" s="10" t="s">
        <v>909</v>
      </c>
    </row>
    <row r="340" spans="1:19" ht="13.95" customHeight="1" x14ac:dyDescent="0.3">
      <c r="A340" s="10">
        <f t="shared" si="17"/>
        <v>16</v>
      </c>
      <c r="B340" s="12" t="s">
        <v>1034</v>
      </c>
      <c r="C340" s="12" t="s">
        <v>47</v>
      </c>
      <c r="D340" s="25" t="s">
        <v>236</v>
      </c>
      <c r="E340" s="18">
        <v>34974</v>
      </c>
      <c r="F340" s="8">
        <f t="shared" ca="1" si="15"/>
        <v>30.336986301369862</v>
      </c>
      <c r="G340" s="10" t="s">
        <v>488</v>
      </c>
      <c r="H340" s="10">
        <f t="shared" si="16"/>
        <v>1</v>
      </c>
      <c r="I340" s="10" t="s">
        <v>492</v>
      </c>
      <c r="J340" s="10" t="s">
        <v>493</v>
      </c>
      <c r="K340" s="10" t="s">
        <v>909</v>
      </c>
    </row>
    <row r="341" spans="1:19" ht="13.95" customHeight="1" x14ac:dyDescent="0.3">
      <c r="A341" s="10">
        <f t="shared" si="17"/>
        <v>17</v>
      </c>
      <c r="B341" s="28" t="s">
        <v>1220</v>
      </c>
      <c r="C341" s="29" t="s">
        <v>55</v>
      </c>
      <c r="D341" s="10" t="s">
        <v>236</v>
      </c>
      <c r="E341" s="18">
        <v>34663</v>
      </c>
      <c r="F341" s="8">
        <f t="shared" ca="1" si="15"/>
        <v>31.18904109589041</v>
      </c>
      <c r="G341" s="10" t="s">
        <v>488</v>
      </c>
      <c r="H341" s="10">
        <f t="shared" si="16"/>
        <v>1</v>
      </c>
      <c r="I341" s="10" t="s">
        <v>492</v>
      </c>
      <c r="J341" s="10" t="s">
        <v>493</v>
      </c>
      <c r="K341" s="10" t="s">
        <v>909</v>
      </c>
    </row>
    <row r="342" spans="1:19" ht="13.95" customHeight="1" x14ac:dyDescent="0.3">
      <c r="A342" s="10">
        <f t="shared" si="17"/>
        <v>18</v>
      </c>
      <c r="B342" s="28" t="s">
        <v>1223</v>
      </c>
      <c r="C342" s="29" t="s">
        <v>162</v>
      </c>
      <c r="D342" s="10" t="s">
        <v>236</v>
      </c>
      <c r="E342" s="18">
        <v>33310</v>
      </c>
      <c r="F342" s="8">
        <f t="shared" ca="1" si="15"/>
        <v>34.895890410958906</v>
      </c>
      <c r="G342" s="10" t="s">
        <v>488</v>
      </c>
      <c r="H342" s="10">
        <f t="shared" si="16"/>
        <v>1</v>
      </c>
      <c r="I342" s="10" t="s">
        <v>492</v>
      </c>
      <c r="J342" s="10" t="s">
        <v>492</v>
      </c>
      <c r="K342" s="10" t="s">
        <v>909</v>
      </c>
    </row>
    <row r="343" spans="1:19" ht="13.95" customHeight="1" x14ac:dyDescent="0.3">
      <c r="A343" s="10">
        <f t="shared" si="17"/>
        <v>19</v>
      </c>
      <c r="B343" s="22" t="s">
        <v>343</v>
      </c>
      <c r="C343" s="22" t="s">
        <v>187</v>
      </c>
      <c r="D343" s="10" t="s">
        <v>236</v>
      </c>
      <c r="E343" s="18">
        <v>34010</v>
      </c>
      <c r="F343" s="8">
        <f t="shared" ca="1" si="15"/>
        <v>32.978082191780821</v>
      </c>
      <c r="G343" s="10" t="s">
        <v>488</v>
      </c>
      <c r="H343" s="10">
        <f t="shared" si="16"/>
        <v>1</v>
      </c>
      <c r="I343" s="10" t="s">
        <v>492</v>
      </c>
      <c r="J343" s="10" t="s">
        <v>492</v>
      </c>
      <c r="K343" s="10" t="s">
        <v>909</v>
      </c>
    </row>
    <row r="344" spans="1:19" ht="13.95" customHeight="1" x14ac:dyDescent="0.3">
      <c r="A344" s="10">
        <f t="shared" si="17"/>
        <v>20</v>
      </c>
      <c r="B344" s="21" t="s">
        <v>530</v>
      </c>
      <c r="C344" s="21" t="s">
        <v>159</v>
      </c>
      <c r="D344" s="17" t="s">
        <v>236</v>
      </c>
      <c r="E344" s="18">
        <v>33635</v>
      </c>
      <c r="F344" s="8">
        <f t="shared" ca="1" si="15"/>
        <v>34.005479452054793</v>
      </c>
      <c r="G344" s="10" t="s">
        <v>488</v>
      </c>
      <c r="H344" s="10">
        <f t="shared" si="16"/>
        <v>1</v>
      </c>
      <c r="I344" s="10" t="s">
        <v>492</v>
      </c>
      <c r="J344" s="10" t="s">
        <v>492</v>
      </c>
      <c r="K344" s="10" t="s">
        <v>909</v>
      </c>
    </row>
    <row r="345" spans="1:19" ht="13.95" customHeight="1" x14ac:dyDescent="0.3">
      <c r="A345" s="10">
        <f t="shared" si="17"/>
        <v>21</v>
      </c>
      <c r="B345" s="13" t="s">
        <v>976</v>
      </c>
      <c r="C345" s="13" t="s">
        <v>977</v>
      </c>
      <c r="D345" s="10" t="s">
        <v>236</v>
      </c>
      <c r="E345" s="18">
        <v>33525</v>
      </c>
      <c r="F345" s="8">
        <f t="shared" ca="1" si="15"/>
        <v>34.30684931506849</v>
      </c>
      <c r="G345" s="10" t="s">
        <v>488</v>
      </c>
      <c r="H345" s="10">
        <f t="shared" si="16"/>
        <v>1</v>
      </c>
      <c r="I345" s="10" t="s">
        <v>493</v>
      </c>
      <c r="J345" s="10" t="s">
        <v>492</v>
      </c>
      <c r="K345" s="10" t="s">
        <v>909</v>
      </c>
    </row>
    <row r="346" spans="1:19" ht="13.95" customHeight="1" x14ac:dyDescent="0.3">
      <c r="A346" s="10">
        <f t="shared" si="17"/>
        <v>22</v>
      </c>
      <c r="B346" s="22" t="s">
        <v>672</v>
      </c>
      <c r="C346" s="22" t="s">
        <v>703</v>
      </c>
      <c r="D346" s="10" t="s">
        <v>236</v>
      </c>
      <c r="E346" s="18">
        <v>34049</v>
      </c>
      <c r="F346" s="8">
        <f t="shared" ca="1" si="15"/>
        <v>32.871232876712327</v>
      </c>
      <c r="G346" s="10" t="s">
        <v>488</v>
      </c>
      <c r="H346" s="10">
        <f t="shared" si="16"/>
        <v>1</v>
      </c>
      <c r="I346" s="10" t="s">
        <v>492</v>
      </c>
      <c r="J346" s="10" t="s">
        <v>492</v>
      </c>
      <c r="K346" s="10" t="s">
        <v>909</v>
      </c>
      <c r="P346"/>
      <c r="Q346"/>
      <c r="R346"/>
      <c r="S346"/>
    </row>
    <row r="347" spans="1:19" ht="13.95" customHeight="1" x14ac:dyDescent="0.3">
      <c r="A347" s="10">
        <f t="shared" si="17"/>
        <v>23</v>
      </c>
      <c r="B347" s="28" t="s">
        <v>1251</v>
      </c>
      <c r="C347" s="29" t="s">
        <v>208</v>
      </c>
      <c r="D347" s="10" t="s">
        <v>236</v>
      </c>
      <c r="E347" s="18">
        <v>35373</v>
      </c>
      <c r="F347" s="8">
        <f t="shared" ca="1" si="15"/>
        <v>29.243835616438357</v>
      </c>
      <c r="G347" s="10" t="s">
        <v>488</v>
      </c>
      <c r="H347" s="10">
        <f t="shared" si="16"/>
        <v>1</v>
      </c>
      <c r="I347" s="10" t="s">
        <v>493</v>
      </c>
      <c r="J347" s="10" t="s">
        <v>493</v>
      </c>
      <c r="K347" s="10" t="s">
        <v>909</v>
      </c>
    </row>
    <row r="348" spans="1:19" ht="13.95" customHeight="1" x14ac:dyDescent="0.3">
      <c r="A348" s="10">
        <f t="shared" si="17"/>
        <v>24</v>
      </c>
      <c r="B348" s="12" t="s">
        <v>673</v>
      </c>
      <c r="C348" s="12" t="s">
        <v>869</v>
      </c>
      <c r="D348" s="25" t="s">
        <v>236</v>
      </c>
      <c r="E348" s="18">
        <v>36372</v>
      </c>
      <c r="F348" s="8">
        <f t="shared" ca="1" si="15"/>
        <v>26.506849315068493</v>
      </c>
      <c r="G348" s="10" t="s">
        <v>488</v>
      </c>
      <c r="H348" s="10">
        <f t="shared" si="16"/>
        <v>1</v>
      </c>
      <c r="I348" s="10" t="s">
        <v>492</v>
      </c>
      <c r="J348" s="10" t="s">
        <v>492</v>
      </c>
      <c r="K348" s="10" t="s">
        <v>909</v>
      </c>
    </row>
    <row r="349" spans="1:19" ht="13.95" customHeight="1" x14ac:dyDescent="0.3">
      <c r="A349" s="10">
        <f t="shared" si="17"/>
        <v>25</v>
      </c>
      <c r="B349" s="12" t="s">
        <v>1124</v>
      </c>
      <c r="C349" s="12" t="s">
        <v>210</v>
      </c>
      <c r="D349" s="25" t="s">
        <v>236</v>
      </c>
      <c r="E349" s="18">
        <v>35328</v>
      </c>
      <c r="F349" s="8">
        <f t="shared" ca="1" si="15"/>
        <v>29.367123287671234</v>
      </c>
      <c r="G349" s="10" t="s">
        <v>488</v>
      </c>
      <c r="H349" s="10">
        <f t="shared" si="16"/>
        <v>1</v>
      </c>
      <c r="I349" s="10" t="s">
        <v>492</v>
      </c>
      <c r="J349" s="10" t="s">
        <v>493</v>
      </c>
      <c r="K349" s="10" t="s">
        <v>909</v>
      </c>
    </row>
    <row r="350" spans="1:19" ht="13.95" customHeight="1" x14ac:dyDescent="0.3">
      <c r="A350" s="10">
        <f t="shared" si="17"/>
        <v>26</v>
      </c>
      <c r="B350" s="12" t="s">
        <v>1086</v>
      </c>
      <c r="C350" s="12" t="s">
        <v>55</v>
      </c>
      <c r="D350" s="25" t="s">
        <v>236</v>
      </c>
      <c r="E350" s="18">
        <v>34891</v>
      </c>
      <c r="F350" s="8">
        <f t="shared" ca="1" si="15"/>
        <v>30.564383561643837</v>
      </c>
      <c r="G350" s="10" t="s">
        <v>488</v>
      </c>
      <c r="H350" s="10">
        <f t="shared" si="16"/>
        <v>1</v>
      </c>
      <c r="I350" s="10" t="s">
        <v>492</v>
      </c>
      <c r="J350" s="10" t="s">
        <v>492</v>
      </c>
      <c r="K350" s="10" t="s">
        <v>909</v>
      </c>
    </row>
    <row r="351" spans="1:19" ht="13.95" customHeight="1" x14ac:dyDescent="0.3">
      <c r="A351" s="10">
        <f t="shared" si="17"/>
        <v>27</v>
      </c>
      <c r="B351" s="21" t="s">
        <v>560</v>
      </c>
      <c r="C351" s="21" t="s">
        <v>266</v>
      </c>
      <c r="D351" s="17" t="s">
        <v>236</v>
      </c>
      <c r="E351" s="18">
        <v>34202</v>
      </c>
      <c r="F351" s="8">
        <f t="shared" ca="1" si="15"/>
        <v>32.452054794520549</v>
      </c>
      <c r="G351" s="10" t="s">
        <v>488</v>
      </c>
      <c r="H351" s="10">
        <f t="shared" si="16"/>
        <v>1</v>
      </c>
      <c r="I351" s="10" t="s">
        <v>492</v>
      </c>
      <c r="J351" s="10" t="s">
        <v>492</v>
      </c>
      <c r="K351" s="10" t="s">
        <v>909</v>
      </c>
    </row>
    <row r="352" spans="1:19" ht="13.95" customHeight="1" x14ac:dyDescent="0.3">
      <c r="A352" s="10">
        <f t="shared" si="17"/>
        <v>28</v>
      </c>
      <c r="B352" s="22" t="s">
        <v>572</v>
      </c>
      <c r="C352" s="22" t="s">
        <v>136</v>
      </c>
      <c r="D352" s="17" t="s">
        <v>236</v>
      </c>
      <c r="E352" s="18">
        <v>33719</v>
      </c>
      <c r="F352" s="8">
        <f t="shared" ca="1" si="15"/>
        <v>33.775342465753425</v>
      </c>
      <c r="G352" s="10" t="s">
        <v>488</v>
      </c>
      <c r="H352" s="10">
        <f t="shared" si="16"/>
        <v>1</v>
      </c>
      <c r="I352" s="10" t="s">
        <v>492</v>
      </c>
      <c r="J352" s="10" t="s">
        <v>492</v>
      </c>
      <c r="K352" s="10" t="s">
        <v>909</v>
      </c>
    </row>
    <row r="353" spans="1:22" ht="13.95" customHeight="1" x14ac:dyDescent="0.3">
      <c r="A353" s="10">
        <f t="shared" si="17"/>
        <v>29</v>
      </c>
      <c r="B353" s="21" t="s">
        <v>251</v>
      </c>
      <c r="C353" s="21" t="s">
        <v>47</v>
      </c>
      <c r="D353" s="17" t="s">
        <v>236</v>
      </c>
      <c r="E353" s="18">
        <v>33250</v>
      </c>
      <c r="F353" s="8">
        <f t="shared" ca="1" si="15"/>
        <v>35.060273972602737</v>
      </c>
      <c r="G353" s="10" t="s">
        <v>488</v>
      </c>
      <c r="H353" s="10">
        <f t="shared" si="16"/>
        <v>1</v>
      </c>
      <c r="I353" s="10" t="s">
        <v>492</v>
      </c>
      <c r="J353" s="10" t="s">
        <v>493</v>
      </c>
      <c r="K353" s="10" t="s">
        <v>909</v>
      </c>
    </row>
    <row r="354" spans="1:22" customFormat="1" ht="13.95" customHeight="1" x14ac:dyDescent="0.3">
      <c r="A354" s="10">
        <f t="shared" si="17"/>
        <v>30</v>
      </c>
      <c r="B354" s="12" t="s">
        <v>320</v>
      </c>
      <c r="C354" s="12" t="s">
        <v>881</v>
      </c>
      <c r="D354" s="25" t="s">
        <v>236</v>
      </c>
      <c r="E354" s="18">
        <v>35242</v>
      </c>
      <c r="F354" s="8">
        <f t="shared" ca="1" si="15"/>
        <v>29.602739726027398</v>
      </c>
      <c r="G354" s="10" t="s">
        <v>489</v>
      </c>
      <c r="H354" s="10">
        <f t="shared" si="16"/>
        <v>2</v>
      </c>
      <c r="I354" s="10" t="s">
        <v>492</v>
      </c>
      <c r="J354" s="10" t="s">
        <v>492</v>
      </c>
      <c r="K354" s="10" t="s">
        <v>909</v>
      </c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</row>
    <row r="355" spans="1:22" ht="13.95" customHeight="1" x14ac:dyDescent="0.3">
      <c r="A355" s="10">
        <f t="shared" si="17"/>
        <v>31</v>
      </c>
      <c r="B355" s="13" t="s">
        <v>966</v>
      </c>
      <c r="C355" s="13" t="s">
        <v>338</v>
      </c>
      <c r="D355" s="10" t="s">
        <v>236</v>
      </c>
      <c r="E355" s="18">
        <v>34733</v>
      </c>
      <c r="F355" s="8">
        <f t="shared" ca="1" si="15"/>
        <v>30.997260273972604</v>
      </c>
      <c r="G355" s="10" t="s">
        <v>489</v>
      </c>
      <c r="H355" s="10">
        <f t="shared" si="16"/>
        <v>2</v>
      </c>
      <c r="I355" s="10" t="s">
        <v>492</v>
      </c>
      <c r="J355" s="10" t="s">
        <v>492</v>
      </c>
      <c r="K355" s="10" t="s">
        <v>909</v>
      </c>
      <c r="T355"/>
      <c r="U355"/>
      <c r="V355"/>
    </row>
    <row r="356" spans="1:22" ht="13.95" customHeight="1" x14ac:dyDescent="0.3">
      <c r="A356" s="10">
        <f t="shared" si="17"/>
        <v>32</v>
      </c>
      <c r="B356" s="13" t="s">
        <v>1701</v>
      </c>
      <c r="C356" s="13" t="s">
        <v>74</v>
      </c>
      <c r="D356" s="10" t="s">
        <v>236</v>
      </c>
      <c r="E356" s="18">
        <v>36055</v>
      </c>
      <c r="F356" s="8">
        <f t="shared" ca="1" si="15"/>
        <v>27.375342465753423</v>
      </c>
      <c r="G356" s="10" t="s">
        <v>489</v>
      </c>
      <c r="H356" s="10">
        <f t="shared" si="16"/>
        <v>2</v>
      </c>
      <c r="I356" s="10" t="s">
        <v>492</v>
      </c>
      <c r="J356" s="10" t="s">
        <v>492</v>
      </c>
      <c r="K356" s="10" t="s">
        <v>909</v>
      </c>
    </row>
    <row r="357" spans="1:22" ht="13.95" customHeight="1" x14ac:dyDescent="0.3">
      <c r="A357" s="10">
        <f t="shared" si="17"/>
        <v>33</v>
      </c>
      <c r="B357" s="12" t="s">
        <v>1044</v>
      </c>
      <c r="C357" s="12" t="s">
        <v>156</v>
      </c>
      <c r="D357" s="25" t="s">
        <v>236</v>
      </c>
      <c r="E357" s="18">
        <v>35698</v>
      </c>
      <c r="F357" s="8">
        <f t="shared" ca="1" si="15"/>
        <v>28.353424657534248</v>
      </c>
      <c r="G357" s="10" t="s">
        <v>489</v>
      </c>
      <c r="H357" s="10">
        <f t="shared" si="16"/>
        <v>2</v>
      </c>
      <c r="I357" s="10" t="s">
        <v>492</v>
      </c>
      <c r="J357" s="10" t="s">
        <v>492</v>
      </c>
      <c r="K357" s="10" t="s">
        <v>909</v>
      </c>
    </row>
    <row r="358" spans="1:22" ht="13.95" customHeight="1" x14ac:dyDescent="0.3">
      <c r="A358" s="10">
        <f t="shared" si="17"/>
        <v>34</v>
      </c>
      <c r="B358" s="28" t="s">
        <v>1274</v>
      </c>
      <c r="C358" s="29" t="s">
        <v>1273</v>
      </c>
      <c r="D358" s="10" t="s">
        <v>236</v>
      </c>
      <c r="E358" s="18">
        <v>35832</v>
      </c>
      <c r="F358" s="8">
        <f t="shared" ca="1" si="15"/>
        <v>27.986301369863014</v>
      </c>
      <c r="G358" s="10" t="s">
        <v>489</v>
      </c>
      <c r="H358" s="10">
        <f t="shared" si="16"/>
        <v>2</v>
      </c>
      <c r="I358" s="10" t="s">
        <v>492</v>
      </c>
      <c r="J358" s="10" t="s">
        <v>492</v>
      </c>
      <c r="K358" s="10" t="s">
        <v>909</v>
      </c>
    </row>
    <row r="359" spans="1:22" ht="13.95" customHeight="1" x14ac:dyDescent="0.3">
      <c r="A359" s="10">
        <f t="shared" si="17"/>
        <v>35</v>
      </c>
      <c r="B359" s="21" t="s">
        <v>400</v>
      </c>
      <c r="C359" s="21" t="s">
        <v>547</v>
      </c>
      <c r="D359" s="17" t="s">
        <v>236</v>
      </c>
      <c r="E359" s="18">
        <v>33940</v>
      </c>
      <c r="F359" s="8">
        <f t="shared" ca="1" si="15"/>
        <v>33.169863013698631</v>
      </c>
      <c r="G359" s="10" t="s">
        <v>489</v>
      </c>
      <c r="H359" s="10">
        <f t="shared" si="16"/>
        <v>2</v>
      </c>
      <c r="I359" s="10" t="s">
        <v>492</v>
      </c>
      <c r="J359" s="10" t="s">
        <v>492</v>
      </c>
      <c r="K359" s="10" t="s">
        <v>909</v>
      </c>
      <c r="O359"/>
      <c r="T359"/>
      <c r="U359"/>
      <c r="V359"/>
    </row>
    <row r="360" spans="1:22" ht="13.95" customHeight="1" x14ac:dyDescent="0.3">
      <c r="A360" s="10">
        <f t="shared" si="17"/>
        <v>36</v>
      </c>
      <c r="B360" s="13" t="s">
        <v>822</v>
      </c>
      <c r="C360" s="13" t="s">
        <v>394</v>
      </c>
      <c r="D360" s="10" t="s">
        <v>236</v>
      </c>
      <c r="E360" s="18">
        <v>33798</v>
      </c>
      <c r="F360" s="8">
        <f t="shared" ca="1" si="15"/>
        <v>33.558904109589044</v>
      </c>
      <c r="G360" s="10" t="s">
        <v>490</v>
      </c>
      <c r="H360" s="10">
        <f t="shared" si="16"/>
        <v>3</v>
      </c>
      <c r="I360" s="10" t="s">
        <v>492</v>
      </c>
      <c r="J360" s="10" t="s">
        <v>492</v>
      </c>
      <c r="K360" s="10" t="s">
        <v>909</v>
      </c>
    </row>
    <row r="361" spans="1:22" ht="13.95" customHeight="1" x14ac:dyDescent="0.3">
      <c r="A361" s="10">
        <f t="shared" si="17"/>
        <v>37</v>
      </c>
      <c r="B361" s="22" t="s">
        <v>654</v>
      </c>
      <c r="C361" s="22" t="s">
        <v>84</v>
      </c>
      <c r="D361" s="17" t="s">
        <v>236</v>
      </c>
      <c r="E361" s="18">
        <v>34183</v>
      </c>
      <c r="F361" s="8">
        <f t="shared" ca="1" si="15"/>
        <v>32.504109589041093</v>
      </c>
      <c r="G361" s="10" t="s">
        <v>490</v>
      </c>
      <c r="H361" s="10">
        <f t="shared" si="16"/>
        <v>3</v>
      </c>
      <c r="I361" s="10" t="s">
        <v>492</v>
      </c>
      <c r="J361" s="10" t="s">
        <v>492</v>
      </c>
      <c r="K361" s="10" t="s">
        <v>909</v>
      </c>
      <c r="L361"/>
    </row>
    <row r="362" spans="1:22" ht="13.95" customHeight="1" x14ac:dyDescent="0.3">
      <c r="A362" s="10">
        <f t="shared" si="17"/>
        <v>38</v>
      </c>
      <c r="B362" s="13" t="s">
        <v>1609</v>
      </c>
      <c r="C362" s="13" t="s">
        <v>29</v>
      </c>
      <c r="D362" s="10" t="s">
        <v>236</v>
      </c>
      <c r="E362" s="18">
        <v>35688</v>
      </c>
      <c r="F362" s="8">
        <f t="shared" ca="1" si="15"/>
        <v>28.38082191780822</v>
      </c>
      <c r="G362" s="10" t="s">
        <v>490</v>
      </c>
      <c r="H362" s="10">
        <f t="shared" si="16"/>
        <v>3</v>
      </c>
      <c r="I362" s="10" t="s">
        <v>492</v>
      </c>
      <c r="J362" s="10" t="s">
        <v>492</v>
      </c>
      <c r="K362" s="10" t="s">
        <v>909</v>
      </c>
    </row>
    <row r="363" spans="1:22" ht="13.95" customHeight="1" x14ac:dyDescent="0.3">
      <c r="A363" s="10">
        <f t="shared" si="17"/>
        <v>39</v>
      </c>
      <c r="B363" s="12" t="s">
        <v>1389</v>
      </c>
      <c r="C363" s="12" t="s">
        <v>366</v>
      </c>
      <c r="D363" s="25" t="s">
        <v>236</v>
      </c>
      <c r="E363" s="18">
        <v>36441</v>
      </c>
      <c r="F363" s="8">
        <f t="shared" ca="1" si="15"/>
        <v>26.317808219178083</v>
      </c>
      <c r="G363" s="10" t="s">
        <v>490</v>
      </c>
      <c r="H363" s="10">
        <f t="shared" si="16"/>
        <v>3</v>
      </c>
      <c r="I363" s="10" t="s">
        <v>492</v>
      </c>
      <c r="J363" s="10" t="s">
        <v>492</v>
      </c>
      <c r="K363" s="10" t="s">
        <v>909</v>
      </c>
    </row>
    <row r="364" spans="1:22" ht="13.95" customHeight="1" x14ac:dyDescent="0.3">
      <c r="A364" s="10">
        <f t="shared" si="17"/>
        <v>40</v>
      </c>
      <c r="B364" s="13" t="s">
        <v>125</v>
      </c>
      <c r="C364" s="13" t="s">
        <v>88</v>
      </c>
      <c r="D364" s="10" t="s">
        <v>236</v>
      </c>
      <c r="E364" s="18">
        <v>35702</v>
      </c>
      <c r="F364" s="8">
        <f t="shared" ca="1" si="15"/>
        <v>28.342465753424658</v>
      </c>
      <c r="G364" s="10" t="s">
        <v>490</v>
      </c>
      <c r="H364" s="10">
        <f t="shared" si="16"/>
        <v>3</v>
      </c>
      <c r="I364" s="10" t="s">
        <v>492</v>
      </c>
      <c r="J364" s="10" t="s">
        <v>492</v>
      </c>
      <c r="K364" s="10" t="s">
        <v>909</v>
      </c>
    </row>
    <row r="365" spans="1:22" ht="13.95" customHeight="1" x14ac:dyDescent="0.3">
      <c r="A365" s="10">
        <f t="shared" si="17"/>
        <v>41</v>
      </c>
      <c r="B365" s="22" t="s">
        <v>161</v>
      </c>
      <c r="C365" s="22" t="s">
        <v>86</v>
      </c>
      <c r="D365" s="10" t="s">
        <v>236</v>
      </c>
      <c r="E365" s="18">
        <v>34521</v>
      </c>
      <c r="F365" s="8">
        <f t="shared" ca="1" si="15"/>
        <v>31.578082191780823</v>
      </c>
      <c r="G365" s="10" t="s">
        <v>490</v>
      </c>
      <c r="H365" s="10">
        <f t="shared" si="16"/>
        <v>3</v>
      </c>
      <c r="I365" s="10" t="s">
        <v>492</v>
      </c>
      <c r="J365" s="10" t="s">
        <v>492</v>
      </c>
      <c r="K365" s="10" t="s">
        <v>909</v>
      </c>
    </row>
    <row r="366" spans="1:22" ht="13.95" customHeight="1" x14ac:dyDescent="0.3">
      <c r="A366" s="10">
        <f t="shared" si="17"/>
        <v>42</v>
      </c>
      <c r="B366" s="13" t="s">
        <v>161</v>
      </c>
      <c r="C366" s="29" t="s">
        <v>1226</v>
      </c>
      <c r="D366" s="10" t="s">
        <v>236</v>
      </c>
      <c r="E366" s="18">
        <v>34887</v>
      </c>
      <c r="F366" s="8">
        <f t="shared" ca="1" si="15"/>
        <v>30.575342465753426</v>
      </c>
      <c r="G366" s="10" t="s">
        <v>490</v>
      </c>
      <c r="H366" s="10">
        <f t="shared" si="16"/>
        <v>3</v>
      </c>
      <c r="I366" s="10" t="s">
        <v>492</v>
      </c>
      <c r="J366" s="10" t="s">
        <v>492</v>
      </c>
      <c r="K366" s="10" t="s">
        <v>909</v>
      </c>
    </row>
    <row r="367" spans="1:22" ht="13.95" customHeight="1" x14ac:dyDescent="0.3">
      <c r="A367" s="10">
        <f t="shared" si="17"/>
        <v>43</v>
      </c>
      <c r="B367" s="22" t="s">
        <v>762</v>
      </c>
      <c r="C367" s="22" t="s">
        <v>223</v>
      </c>
      <c r="D367" s="10" t="s">
        <v>236</v>
      </c>
      <c r="E367" s="18">
        <v>33702</v>
      </c>
      <c r="F367" s="8">
        <f t="shared" ca="1" si="15"/>
        <v>33.821917808219176</v>
      </c>
      <c r="G367" s="10" t="s">
        <v>490</v>
      </c>
      <c r="H367" s="10">
        <f t="shared" si="16"/>
        <v>3</v>
      </c>
      <c r="I367" s="10" t="s">
        <v>492</v>
      </c>
      <c r="J367" s="10" t="s">
        <v>492</v>
      </c>
      <c r="K367" s="10" t="s">
        <v>909</v>
      </c>
    </row>
    <row r="368" spans="1:22" ht="13.95" customHeight="1" x14ac:dyDescent="0.3">
      <c r="A368" s="10">
        <f t="shared" si="17"/>
        <v>44</v>
      </c>
      <c r="B368" s="28" t="s">
        <v>1239</v>
      </c>
      <c r="C368" s="29" t="s">
        <v>118</v>
      </c>
      <c r="D368" s="10" t="s">
        <v>236</v>
      </c>
      <c r="E368" s="18">
        <v>35975</v>
      </c>
      <c r="F368" s="8">
        <f t="shared" ca="1" si="15"/>
        <v>27.594520547945205</v>
      </c>
      <c r="G368" s="10" t="s">
        <v>490</v>
      </c>
      <c r="H368" s="10">
        <f t="shared" si="16"/>
        <v>3</v>
      </c>
      <c r="I368" s="10" t="s">
        <v>492</v>
      </c>
      <c r="J368" s="10" t="s">
        <v>493</v>
      </c>
      <c r="K368" s="10" t="s">
        <v>909</v>
      </c>
    </row>
    <row r="369" spans="1:15" ht="13.95" customHeight="1" x14ac:dyDescent="0.3">
      <c r="A369" s="10">
        <f t="shared" si="17"/>
        <v>45</v>
      </c>
      <c r="B369" s="12" t="s">
        <v>48</v>
      </c>
      <c r="C369" s="12" t="s">
        <v>1061</v>
      </c>
      <c r="D369" s="25" t="s">
        <v>236</v>
      </c>
      <c r="E369" s="18">
        <v>35245</v>
      </c>
      <c r="F369" s="8">
        <f t="shared" ca="1" si="15"/>
        <v>29.594520547945205</v>
      </c>
      <c r="G369" s="10" t="s">
        <v>490</v>
      </c>
      <c r="H369" s="10">
        <f t="shared" si="16"/>
        <v>3</v>
      </c>
      <c r="I369" s="10" t="s">
        <v>492</v>
      </c>
      <c r="J369" s="10" t="s">
        <v>492</v>
      </c>
      <c r="K369" s="10" t="s">
        <v>909</v>
      </c>
    </row>
    <row r="370" spans="1:15" ht="13.95" customHeight="1" x14ac:dyDescent="0.3">
      <c r="A370" s="10">
        <f t="shared" si="17"/>
        <v>46</v>
      </c>
      <c r="B370" s="12" t="s">
        <v>1058</v>
      </c>
      <c r="C370" s="12" t="s">
        <v>1059</v>
      </c>
      <c r="D370" s="25" t="s">
        <v>236</v>
      </c>
      <c r="E370" s="18">
        <v>35130</v>
      </c>
      <c r="F370" s="8">
        <f t="shared" ca="1" si="15"/>
        <v>29.909589041095892</v>
      </c>
      <c r="G370" s="10" t="s">
        <v>490</v>
      </c>
      <c r="H370" s="10">
        <f t="shared" si="16"/>
        <v>3</v>
      </c>
      <c r="I370" s="10" t="s">
        <v>492</v>
      </c>
      <c r="J370" s="10" t="s">
        <v>492</v>
      </c>
      <c r="K370" s="10" t="s">
        <v>909</v>
      </c>
    </row>
    <row r="371" spans="1:15" ht="13.95" customHeight="1" x14ac:dyDescent="0.3">
      <c r="A371" s="10">
        <f t="shared" si="17"/>
        <v>47</v>
      </c>
      <c r="B371" s="12" t="s">
        <v>1502</v>
      </c>
      <c r="C371" s="12" t="s">
        <v>89</v>
      </c>
      <c r="D371" s="25" t="s">
        <v>236</v>
      </c>
      <c r="E371" s="18">
        <v>37009</v>
      </c>
      <c r="F371" s="8">
        <f t="shared" ca="1" si="15"/>
        <v>24.761643835616439</v>
      </c>
      <c r="G371" s="10" t="s">
        <v>490</v>
      </c>
      <c r="H371" s="10">
        <f t="shared" si="16"/>
        <v>3</v>
      </c>
      <c r="I371" s="10" t="s">
        <v>492</v>
      </c>
      <c r="J371" s="10" t="s">
        <v>492</v>
      </c>
      <c r="K371" s="10" t="s">
        <v>909</v>
      </c>
    </row>
    <row r="372" spans="1:15" ht="13.95" customHeight="1" x14ac:dyDescent="0.3">
      <c r="A372" s="10">
        <f t="shared" si="17"/>
        <v>48</v>
      </c>
      <c r="B372" s="22" t="s">
        <v>723</v>
      </c>
      <c r="C372" s="22" t="s">
        <v>35</v>
      </c>
      <c r="D372" s="10" t="s">
        <v>236</v>
      </c>
      <c r="E372" s="18">
        <v>33942</v>
      </c>
      <c r="F372" s="8">
        <f t="shared" ca="1" si="15"/>
        <v>33.164383561643838</v>
      </c>
      <c r="G372" s="10" t="s">
        <v>491</v>
      </c>
      <c r="H372" s="10">
        <f t="shared" si="16"/>
        <v>4</v>
      </c>
      <c r="I372" s="10" t="s">
        <v>492</v>
      </c>
      <c r="J372" s="10" t="s">
        <v>493</v>
      </c>
      <c r="K372" s="10" t="s">
        <v>909</v>
      </c>
      <c r="L372"/>
    </row>
    <row r="373" spans="1:15" ht="13.95" customHeight="1" x14ac:dyDescent="0.3">
      <c r="A373" s="10">
        <f t="shared" si="17"/>
        <v>49</v>
      </c>
      <c r="B373" s="13" t="s">
        <v>1581</v>
      </c>
      <c r="C373" s="13" t="s">
        <v>132</v>
      </c>
      <c r="D373" s="10" t="s">
        <v>236</v>
      </c>
      <c r="E373" s="18">
        <v>38057</v>
      </c>
      <c r="F373" s="8">
        <f t="shared" ca="1" si="15"/>
        <v>21.890410958904109</v>
      </c>
      <c r="G373" s="10" t="s">
        <v>491</v>
      </c>
      <c r="H373" s="10">
        <f t="shared" si="16"/>
        <v>4</v>
      </c>
      <c r="I373" s="10" t="s">
        <v>492</v>
      </c>
      <c r="J373" s="10" t="s">
        <v>492</v>
      </c>
      <c r="K373" s="10" t="s">
        <v>909</v>
      </c>
    </row>
    <row r="374" spans="1:15" ht="13.95" customHeight="1" x14ac:dyDescent="0.3">
      <c r="A374" s="10">
        <f t="shared" si="17"/>
        <v>50</v>
      </c>
      <c r="B374" s="22" t="s">
        <v>662</v>
      </c>
      <c r="C374" s="22" t="s">
        <v>334</v>
      </c>
      <c r="D374" s="17" t="s">
        <v>236</v>
      </c>
      <c r="E374" s="18">
        <v>34885</v>
      </c>
      <c r="F374" s="8">
        <f t="shared" ca="1" si="15"/>
        <v>30.580821917808219</v>
      </c>
      <c r="G374" s="10" t="s">
        <v>491</v>
      </c>
      <c r="H374" s="10">
        <f t="shared" si="16"/>
        <v>4</v>
      </c>
      <c r="I374" s="10" t="s">
        <v>492</v>
      </c>
      <c r="J374" s="10" t="s">
        <v>492</v>
      </c>
      <c r="K374" s="10" t="s">
        <v>909</v>
      </c>
      <c r="O374"/>
    </row>
    <row r="375" spans="1:15" ht="13.95" customHeight="1" x14ac:dyDescent="0.3">
      <c r="A375" s="10">
        <f t="shared" si="17"/>
        <v>51</v>
      </c>
      <c r="B375" s="13" t="s">
        <v>1665</v>
      </c>
      <c r="C375" s="13" t="s">
        <v>150</v>
      </c>
      <c r="D375" s="10" t="s">
        <v>236</v>
      </c>
      <c r="E375" s="18">
        <v>36291</v>
      </c>
      <c r="F375" s="8">
        <f t="shared" ca="1" si="15"/>
        <v>26.728767123287671</v>
      </c>
      <c r="G375" s="10" t="s">
        <v>491</v>
      </c>
      <c r="H375" s="10">
        <f t="shared" si="16"/>
        <v>4</v>
      </c>
      <c r="I375" s="10" t="s">
        <v>492</v>
      </c>
      <c r="J375" s="10" t="s">
        <v>492</v>
      </c>
      <c r="K375" s="10" t="s">
        <v>909</v>
      </c>
    </row>
    <row r="376" spans="1:15" ht="13.95" customHeight="1" x14ac:dyDescent="0.3">
      <c r="A376" s="10">
        <f t="shared" si="17"/>
        <v>52</v>
      </c>
      <c r="B376" s="12" t="s">
        <v>1123</v>
      </c>
      <c r="C376" s="12" t="s">
        <v>210</v>
      </c>
      <c r="D376" s="25" t="s">
        <v>236</v>
      </c>
      <c r="E376" s="18">
        <v>34818</v>
      </c>
      <c r="F376" s="8">
        <f t="shared" ca="1" si="15"/>
        <v>30.764383561643836</v>
      </c>
      <c r="G376" s="10" t="s">
        <v>491</v>
      </c>
      <c r="H376" s="10">
        <f t="shared" si="16"/>
        <v>4</v>
      </c>
      <c r="I376" s="10" t="s">
        <v>492</v>
      </c>
      <c r="J376" s="10" t="s">
        <v>492</v>
      </c>
      <c r="K376" s="10" t="s">
        <v>909</v>
      </c>
    </row>
    <row r="377" spans="1:15" ht="13.95" customHeight="1" x14ac:dyDescent="0.3">
      <c r="A377" s="10">
        <f t="shared" si="17"/>
        <v>53</v>
      </c>
      <c r="B377" s="28" t="s">
        <v>1247</v>
      </c>
      <c r="C377" s="29" t="s">
        <v>1246</v>
      </c>
      <c r="D377" s="10" t="s">
        <v>236</v>
      </c>
      <c r="E377" s="18">
        <v>36335</v>
      </c>
      <c r="F377" s="8">
        <f t="shared" ca="1" si="15"/>
        <v>26.608219178082191</v>
      </c>
      <c r="G377" s="10" t="s">
        <v>491</v>
      </c>
      <c r="H377" s="10">
        <f t="shared" si="16"/>
        <v>4</v>
      </c>
      <c r="I377" s="10" t="s">
        <v>492</v>
      </c>
      <c r="J377" s="10" t="s">
        <v>492</v>
      </c>
      <c r="K377" s="10" t="s">
        <v>909</v>
      </c>
    </row>
    <row r="378" spans="1:15" ht="13.95" customHeight="1" x14ac:dyDescent="0.3">
      <c r="A378" s="10">
        <f t="shared" si="17"/>
        <v>54</v>
      </c>
      <c r="B378" s="21" t="s">
        <v>182</v>
      </c>
      <c r="C378" s="21" t="s">
        <v>146</v>
      </c>
      <c r="D378" s="17" t="s">
        <v>236</v>
      </c>
      <c r="E378" s="18">
        <v>32210</v>
      </c>
      <c r="F378" s="8">
        <f t="shared" ca="1" si="15"/>
        <v>37.909589041095892</v>
      </c>
      <c r="G378" s="10" t="s">
        <v>491</v>
      </c>
      <c r="H378" s="10">
        <f t="shared" si="16"/>
        <v>4</v>
      </c>
      <c r="I378" s="10" t="s">
        <v>492</v>
      </c>
      <c r="J378" s="10" t="s">
        <v>492</v>
      </c>
      <c r="K378" s="10" t="s">
        <v>909</v>
      </c>
    </row>
    <row r="379" spans="1:15" ht="13.95" customHeight="1" x14ac:dyDescent="0.3">
      <c r="A379" s="10">
        <f t="shared" si="17"/>
        <v>55</v>
      </c>
      <c r="B379" s="12" t="s">
        <v>572</v>
      </c>
      <c r="C379" s="12" t="s">
        <v>266</v>
      </c>
      <c r="D379" s="25" t="s">
        <v>236</v>
      </c>
      <c r="E379" s="18">
        <v>35286</v>
      </c>
      <c r="F379" s="8">
        <f t="shared" ca="1" si="15"/>
        <v>29.482191780821918</v>
      </c>
      <c r="G379" s="10" t="s">
        <v>491</v>
      </c>
      <c r="H379" s="10">
        <f t="shared" si="16"/>
        <v>4</v>
      </c>
      <c r="I379" s="10" t="s">
        <v>492</v>
      </c>
      <c r="J379" s="10" t="s">
        <v>493</v>
      </c>
      <c r="K379" s="10" t="s">
        <v>909</v>
      </c>
    </row>
    <row r="380" spans="1:15" ht="13.95" customHeight="1" x14ac:dyDescent="0.3">
      <c r="A380" s="10">
        <f t="shared" si="17"/>
        <v>56</v>
      </c>
      <c r="B380" s="21" t="s">
        <v>395</v>
      </c>
      <c r="C380" s="21" t="s">
        <v>225</v>
      </c>
      <c r="D380" s="17" t="s">
        <v>236</v>
      </c>
      <c r="E380" s="18">
        <v>33577</v>
      </c>
      <c r="F380" s="8">
        <f t="shared" ca="1" si="15"/>
        <v>34.164383561643838</v>
      </c>
      <c r="G380" s="10" t="s">
        <v>491</v>
      </c>
      <c r="H380" s="10">
        <f t="shared" si="16"/>
        <v>4</v>
      </c>
      <c r="I380" s="10" t="s">
        <v>492</v>
      </c>
      <c r="J380" s="10" t="s">
        <v>492</v>
      </c>
      <c r="K380" s="10" t="s">
        <v>909</v>
      </c>
    </row>
    <row r="381" spans="1:15" ht="13.95" customHeight="1" x14ac:dyDescent="0.3">
      <c r="A381" s="10">
        <f t="shared" si="17"/>
        <v>1</v>
      </c>
      <c r="B381" s="13" t="s">
        <v>826</v>
      </c>
      <c r="C381" s="13" t="s">
        <v>501</v>
      </c>
      <c r="D381" s="25" t="s">
        <v>265</v>
      </c>
      <c r="E381" s="18">
        <v>35061</v>
      </c>
      <c r="F381" s="8">
        <f t="shared" ca="1" si="15"/>
        <v>30.098630136986301</v>
      </c>
      <c r="G381" s="10" t="s">
        <v>488</v>
      </c>
      <c r="H381" s="10">
        <f t="shared" si="16"/>
        <v>1</v>
      </c>
      <c r="I381" s="10" t="s">
        <v>492</v>
      </c>
      <c r="J381" s="10" t="s">
        <v>492</v>
      </c>
      <c r="K381" s="10" t="s">
        <v>909</v>
      </c>
    </row>
    <row r="382" spans="1:15" ht="13.95" customHeight="1" x14ac:dyDescent="0.3">
      <c r="A382" s="10">
        <f t="shared" si="17"/>
        <v>2</v>
      </c>
      <c r="B382" s="12" t="s">
        <v>1357</v>
      </c>
      <c r="C382" s="12" t="s">
        <v>287</v>
      </c>
      <c r="D382" s="25" t="s">
        <v>265</v>
      </c>
      <c r="E382" s="18">
        <v>35230</v>
      </c>
      <c r="F382" s="8">
        <f t="shared" ca="1" si="15"/>
        <v>29.635616438356163</v>
      </c>
      <c r="G382" s="10" t="s">
        <v>488</v>
      </c>
      <c r="H382" s="10">
        <f t="shared" si="16"/>
        <v>1</v>
      </c>
      <c r="I382" s="10" t="s">
        <v>493</v>
      </c>
      <c r="J382" s="10" t="s">
        <v>493</v>
      </c>
      <c r="K382" s="10" t="s">
        <v>909</v>
      </c>
    </row>
    <row r="383" spans="1:15" ht="13.95" customHeight="1" x14ac:dyDescent="0.3">
      <c r="A383" s="10">
        <f t="shared" si="17"/>
        <v>3</v>
      </c>
      <c r="B383" s="28" t="s">
        <v>292</v>
      </c>
      <c r="C383" s="29" t="s">
        <v>1177</v>
      </c>
      <c r="D383" s="10" t="s">
        <v>265</v>
      </c>
      <c r="E383" s="18">
        <v>35156</v>
      </c>
      <c r="F383" s="8">
        <f t="shared" ca="1" si="15"/>
        <v>29.838356164383562</v>
      </c>
      <c r="G383" s="10" t="s">
        <v>488</v>
      </c>
      <c r="H383" s="10">
        <f t="shared" si="16"/>
        <v>1</v>
      </c>
      <c r="I383" s="10" t="s">
        <v>492</v>
      </c>
      <c r="J383" s="10" t="s">
        <v>493</v>
      </c>
      <c r="K383" s="10" t="s">
        <v>909</v>
      </c>
    </row>
    <row r="384" spans="1:15" ht="13.95" customHeight="1" x14ac:dyDescent="0.3">
      <c r="A384" s="10">
        <f t="shared" si="17"/>
        <v>4</v>
      </c>
      <c r="B384" s="12" t="s">
        <v>1376</v>
      </c>
      <c r="C384" s="12" t="s">
        <v>376</v>
      </c>
      <c r="D384" s="25" t="s">
        <v>265</v>
      </c>
      <c r="E384" s="18">
        <v>34820</v>
      </c>
      <c r="F384" s="8">
        <f t="shared" ca="1" si="15"/>
        <v>30.758904109589039</v>
      </c>
      <c r="G384" s="10" t="s">
        <v>488</v>
      </c>
      <c r="H384" s="10">
        <f t="shared" si="16"/>
        <v>1</v>
      </c>
      <c r="I384" s="10" t="s">
        <v>492</v>
      </c>
      <c r="J384" s="10" t="s">
        <v>492</v>
      </c>
      <c r="K384" s="10" t="s">
        <v>909</v>
      </c>
    </row>
    <row r="385" spans="1:19" ht="13.95" customHeight="1" x14ac:dyDescent="0.3">
      <c r="A385" s="10">
        <f t="shared" si="17"/>
        <v>5</v>
      </c>
      <c r="B385" s="21" t="s">
        <v>369</v>
      </c>
      <c r="C385" s="21" t="s">
        <v>338</v>
      </c>
      <c r="D385" s="17" t="s">
        <v>265</v>
      </c>
      <c r="E385" s="18">
        <v>33394</v>
      </c>
      <c r="F385" s="8">
        <f t="shared" ca="1" si="15"/>
        <v>34.665753424657531</v>
      </c>
      <c r="G385" s="10" t="s">
        <v>488</v>
      </c>
      <c r="H385" s="10">
        <f t="shared" si="16"/>
        <v>1</v>
      </c>
      <c r="I385" s="10" t="s">
        <v>492</v>
      </c>
      <c r="J385" s="10" t="s">
        <v>492</v>
      </c>
      <c r="K385" s="10" t="s">
        <v>909</v>
      </c>
      <c r="L385"/>
      <c r="M385"/>
      <c r="N385"/>
      <c r="O385"/>
      <c r="P385"/>
      <c r="Q385"/>
      <c r="R385"/>
      <c r="S385"/>
    </row>
    <row r="386" spans="1:19" ht="13.95" customHeight="1" x14ac:dyDescent="0.3">
      <c r="A386" s="10">
        <f t="shared" si="17"/>
        <v>6</v>
      </c>
      <c r="B386" s="21" t="s">
        <v>267</v>
      </c>
      <c r="C386" s="21" t="s">
        <v>268</v>
      </c>
      <c r="D386" s="17" t="s">
        <v>265</v>
      </c>
      <c r="E386" s="18">
        <v>32291</v>
      </c>
      <c r="F386" s="8">
        <f t="shared" ref="F386:F449" ca="1" si="18">IF(E386="","",(TODAY()-E386)/365)</f>
        <v>37.68767123287671</v>
      </c>
      <c r="G386" s="10" t="s">
        <v>488</v>
      </c>
      <c r="H386" s="10">
        <f t="shared" ref="H386:H449" si="19">IF(G386="P",1,(IF(G386="C",2,(IF(G386="IF",3,(IF(G386="OF",4,"x")))))))</f>
        <v>1</v>
      </c>
      <c r="I386" s="10" t="s">
        <v>492</v>
      </c>
      <c r="J386" s="10" t="s">
        <v>493</v>
      </c>
      <c r="K386" s="10" t="s">
        <v>909</v>
      </c>
      <c r="M386"/>
      <c r="N386"/>
      <c r="O386"/>
    </row>
    <row r="387" spans="1:19" ht="13.95" customHeight="1" x14ac:dyDescent="0.3">
      <c r="A387" s="10">
        <f t="shared" ref="A387:A450" si="20">IF(D387=D386,A386+1,1)</f>
        <v>7</v>
      </c>
      <c r="B387" s="21" t="s">
        <v>371</v>
      </c>
      <c r="C387" s="21" t="s">
        <v>152</v>
      </c>
      <c r="D387" s="17" t="s">
        <v>265</v>
      </c>
      <c r="E387" s="18">
        <v>33607</v>
      </c>
      <c r="F387" s="8">
        <f t="shared" ca="1" si="18"/>
        <v>34.082191780821915</v>
      </c>
      <c r="G387" s="10" t="s">
        <v>488</v>
      </c>
      <c r="H387" s="10">
        <f t="shared" si="19"/>
        <v>1</v>
      </c>
      <c r="I387" s="10" t="s">
        <v>492</v>
      </c>
      <c r="J387" s="10" t="s">
        <v>492</v>
      </c>
      <c r="K387" s="10" t="s">
        <v>909</v>
      </c>
      <c r="L387"/>
      <c r="M387"/>
      <c r="N387"/>
      <c r="P387"/>
      <c r="Q387"/>
      <c r="R387"/>
      <c r="S387"/>
    </row>
    <row r="388" spans="1:19" ht="13.95" customHeight="1" x14ac:dyDescent="0.3">
      <c r="A388" s="10">
        <f t="shared" si="20"/>
        <v>8</v>
      </c>
      <c r="B388" s="21" t="s">
        <v>269</v>
      </c>
      <c r="C388" s="21" t="s">
        <v>34</v>
      </c>
      <c r="D388" s="17" t="s">
        <v>265</v>
      </c>
      <c r="E388" s="18">
        <v>31909</v>
      </c>
      <c r="F388" s="8">
        <f t="shared" ca="1" si="18"/>
        <v>38.734246575342468</v>
      </c>
      <c r="G388" s="10" t="s">
        <v>488</v>
      </c>
      <c r="H388" s="10">
        <f t="shared" si="19"/>
        <v>1</v>
      </c>
      <c r="I388" s="10" t="s">
        <v>492</v>
      </c>
      <c r="J388" s="10" t="s">
        <v>493</v>
      </c>
      <c r="K388" s="10" t="s">
        <v>909</v>
      </c>
    </row>
    <row r="389" spans="1:19" ht="13.95" customHeight="1" x14ac:dyDescent="0.3">
      <c r="A389" s="10">
        <f t="shared" si="20"/>
        <v>9</v>
      </c>
      <c r="B389" s="12" t="s">
        <v>1031</v>
      </c>
      <c r="C389" s="12" t="s">
        <v>1032</v>
      </c>
      <c r="D389" s="25" t="s">
        <v>265</v>
      </c>
      <c r="E389" s="18">
        <v>35804</v>
      </c>
      <c r="F389" s="8">
        <f t="shared" ca="1" si="18"/>
        <v>28.063013698630137</v>
      </c>
      <c r="G389" s="10" t="s">
        <v>488</v>
      </c>
      <c r="H389" s="10">
        <f t="shared" si="19"/>
        <v>1</v>
      </c>
      <c r="I389" s="10" t="s">
        <v>492</v>
      </c>
      <c r="J389" s="10" t="s">
        <v>493</v>
      </c>
      <c r="K389" s="10" t="s">
        <v>909</v>
      </c>
    </row>
    <row r="390" spans="1:19" ht="13.95" customHeight="1" x14ac:dyDescent="0.3">
      <c r="A390" s="10">
        <f t="shared" si="20"/>
        <v>10</v>
      </c>
      <c r="B390" s="22" t="s">
        <v>76</v>
      </c>
      <c r="C390" s="22" t="s">
        <v>82</v>
      </c>
      <c r="D390" s="10" t="s">
        <v>265</v>
      </c>
      <c r="E390" s="18">
        <v>31565</v>
      </c>
      <c r="F390" s="8">
        <f t="shared" ca="1" si="18"/>
        <v>39.676712328767124</v>
      </c>
      <c r="G390" s="10" t="s">
        <v>488</v>
      </c>
      <c r="H390" s="10">
        <f t="shared" si="19"/>
        <v>1</v>
      </c>
      <c r="I390" s="10" t="s">
        <v>492</v>
      </c>
      <c r="J390" s="10" t="s">
        <v>492</v>
      </c>
      <c r="K390" s="10" t="s">
        <v>909</v>
      </c>
    </row>
    <row r="391" spans="1:19" ht="13.95" customHeight="1" x14ac:dyDescent="0.3">
      <c r="A391" s="10">
        <f t="shared" si="20"/>
        <v>11</v>
      </c>
      <c r="B391" s="22" t="s">
        <v>764</v>
      </c>
      <c r="C391" s="22" t="s">
        <v>765</v>
      </c>
      <c r="D391" s="10" t="s">
        <v>265</v>
      </c>
      <c r="E391" s="18">
        <v>32378</v>
      </c>
      <c r="F391" s="8">
        <f t="shared" ca="1" si="18"/>
        <v>37.449315068493149</v>
      </c>
      <c r="G391" s="10" t="s">
        <v>488</v>
      </c>
      <c r="H391" s="10">
        <f t="shared" si="19"/>
        <v>1</v>
      </c>
      <c r="I391" s="10" t="s">
        <v>492</v>
      </c>
      <c r="J391" s="10" t="s">
        <v>492</v>
      </c>
      <c r="K391" s="10" t="s">
        <v>909</v>
      </c>
      <c r="P391"/>
      <c r="Q391"/>
      <c r="R391"/>
      <c r="S391"/>
    </row>
    <row r="392" spans="1:19" ht="13.95" customHeight="1" x14ac:dyDescent="0.3">
      <c r="A392" s="10">
        <f t="shared" si="20"/>
        <v>12</v>
      </c>
      <c r="B392" s="16" t="s">
        <v>310</v>
      </c>
      <c r="C392" s="16" t="s">
        <v>189</v>
      </c>
      <c r="D392" s="17" t="s">
        <v>265</v>
      </c>
      <c r="E392" s="18">
        <v>31729</v>
      </c>
      <c r="F392" s="8">
        <f t="shared" ca="1" si="18"/>
        <v>39.227397260273975</v>
      </c>
      <c r="G392" s="10" t="s">
        <v>488</v>
      </c>
      <c r="H392" s="10">
        <f t="shared" si="19"/>
        <v>1</v>
      </c>
      <c r="I392" s="10" t="s">
        <v>493</v>
      </c>
      <c r="J392" s="10" t="s">
        <v>493</v>
      </c>
      <c r="K392" s="10" t="s">
        <v>909</v>
      </c>
    </row>
    <row r="393" spans="1:19" ht="13.95" customHeight="1" x14ac:dyDescent="0.3">
      <c r="A393" s="10">
        <f t="shared" si="20"/>
        <v>13</v>
      </c>
      <c r="B393" s="12" t="s">
        <v>147</v>
      </c>
      <c r="C393" s="12" t="s">
        <v>1429</v>
      </c>
      <c r="D393" s="25" t="s">
        <v>265</v>
      </c>
      <c r="E393" s="18">
        <v>33156</v>
      </c>
      <c r="F393" s="8">
        <f t="shared" ca="1" si="18"/>
        <v>35.317808219178083</v>
      </c>
      <c r="G393" s="10" t="s">
        <v>488</v>
      </c>
      <c r="H393" s="10">
        <f t="shared" si="19"/>
        <v>1</v>
      </c>
      <c r="I393" s="10" t="s">
        <v>492</v>
      </c>
      <c r="J393" s="10" t="s">
        <v>492</v>
      </c>
      <c r="K393" s="10" t="s">
        <v>909</v>
      </c>
    </row>
    <row r="394" spans="1:19" ht="13.95" customHeight="1" x14ac:dyDescent="0.3">
      <c r="A394" s="10">
        <f t="shared" si="20"/>
        <v>14</v>
      </c>
      <c r="B394" s="28" t="s">
        <v>1250</v>
      </c>
      <c r="C394" s="29" t="s">
        <v>1249</v>
      </c>
      <c r="D394" s="10" t="s">
        <v>265</v>
      </c>
      <c r="E394" s="18">
        <v>35170</v>
      </c>
      <c r="F394" s="8">
        <f t="shared" ca="1" si="18"/>
        <v>29.8</v>
      </c>
      <c r="G394" s="10" t="s">
        <v>488</v>
      </c>
      <c r="H394" s="10">
        <f t="shared" si="19"/>
        <v>1</v>
      </c>
      <c r="I394" s="10" t="s">
        <v>493</v>
      </c>
      <c r="J394" s="10" t="s">
        <v>492</v>
      </c>
      <c r="K394" s="10" t="s">
        <v>909</v>
      </c>
    </row>
    <row r="395" spans="1:19" ht="13.95" customHeight="1" x14ac:dyDescent="0.3">
      <c r="A395" s="10">
        <f t="shared" si="20"/>
        <v>15</v>
      </c>
      <c r="B395" s="13" t="s">
        <v>993</v>
      </c>
      <c r="C395" s="13" t="s">
        <v>820</v>
      </c>
      <c r="D395" s="10" t="s">
        <v>265</v>
      </c>
      <c r="E395" s="18">
        <v>32323</v>
      </c>
      <c r="F395" s="8">
        <f t="shared" ca="1" si="18"/>
        <v>37.6</v>
      </c>
      <c r="G395" s="10" t="s">
        <v>488</v>
      </c>
      <c r="H395" s="10">
        <f t="shared" si="19"/>
        <v>1</v>
      </c>
      <c r="I395" s="10" t="s">
        <v>493</v>
      </c>
      <c r="J395" s="10" t="s">
        <v>492</v>
      </c>
      <c r="K395" s="10" t="s">
        <v>909</v>
      </c>
    </row>
    <row r="396" spans="1:19" ht="13.95" customHeight="1" x14ac:dyDescent="0.3">
      <c r="A396" s="10">
        <f t="shared" si="20"/>
        <v>16</v>
      </c>
      <c r="B396" s="13" t="s">
        <v>897</v>
      </c>
      <c r="C396" s="13" t="s">
        <v>747</v>
      </c>
      <c r="D396" s="10" t="s">
        <v>265</v>
      </c>
      <c r="E396" s="18">
        <v>33865</v>
      </c>
      <c r="F396" s="8">
        <f t="shared" ca="1" si="18"/>
        <v>33.375342465753427</v>
      </c>
      <c r="G396" s="10" t="s">
        <v>488</v>
      </c>
      <c r="H396" s="10">
        <f t="shared" si="19"/>
        <v>1</v>
      </c>
      <c r="I396" s="10" t="s">
        <v>492</v>
      </c>
      <c r="J396" s="10" t="s">
        <v>493</v>
      </c>
      <c r="K396" s="10" t="s">
        <v>909</v>
      </c>
      <c r="P396"/>
      <c r="Q396"/>
      <c r="R396"/>
      <c r="S396"/>
    </row>
    <row r="397" spans="1:19" ht="13.95" customHeight="1" x14ac:dyDescent="0.3">
      <c r="A397" s="10">
        <f t="shared" si="20"/>
        <v>17</v>
      </c>
      <c r="B397" s="21" t="s">
        <v>249</v>
      </c>
      <c r="C397" s="21" t="s">
        <v>55</v>
      </c>
      <c r="D397" s="17" t="s">
        <v>265</v>
      </c>
      <c r="E397" s="18">
        <v>30367</v>
      </c>
      <c r="F397" s="8">
        <f t="shared" ca="1" si="18"/>
        <v>42.958904109589042</v>
      </c>
      <c r="G397" s="10" t="s">
        <v>488</v>
      </c>
      <c r="H397" s="10">
        <f t="shared" si="19"/>
        <v>1</v>
      </c>
      <c r="I397" s="10" t="s">
        <v>492</v>
      </c>
      <c r="J397" s="10" t="s">
        <v>492</v>
      </c>
      <c r="K397" s="10" t="s">
        <v>909</v>
      </c>
    </row>
    <row r="398" spans="1:19" ht="13.95" customHeight="1" x14ac:dyDescent="0.3">
      <c r="A398" s="10">
        <f t="shared" si="20"/>
        <v>18</v>
      </c>
      <c r="B398" s="22" t="s">
        <v>494</v>
      </c>
      <c r="C398" s="22" t="s">
        <v>334</v>
      </c>
      <c r="D398" s="10" t="s">
        <v>265</v>
      </c>
      <c r="E398" s="18">
        <v>32870</v>
      </c>
      <c r="F398" s="8">
        <f t="shared" ca="1" si="18"/>
        <v>36.101369863013701</v>
      </c>
      <c r="G398" s="10" t="s">
        <v>489</v>
      </c>
      <c r="H398" s="10">
        <f t="shared" si="19"/>
        <v>2</v>
      </c>
      <c r="I398" s="10" t="s">
        <v>492</v>
      </c>
      <c r="J398" s="10" t="s">
        <v>493</v>
      </c>
      <c r="K398" s="10" t="s">
        <v>909</v>
      </c>
      <c r="M398"/>
      <c r="N398"/>
    </row>
    <row r="399" spans="1:19" ht="13.95" customHeight="1" x14ac:dyDescent="0.3">
      <c r="A399" s="10">
        <f t="shared" si="20"/>
        <v>19</v>
      </c>
      <c r="B399" s="22" t="s">
        <v>735</v>
      </c>
      <c r="C399" s="22" t="s">
        <v>363</v>
      </c>
      <c r="D399" s="10" t="s">
        <v>265</v>
      </c>
      <c r="E399" s="18">
        <v>33253</v>
      </c>
      <c r="F399" s="8">
        <f t="shared" ca="1" si="18"/>
        <v>35.052054794520551</v>
      </c>
      <c r="G399" s="10" t="s">
        <v>489</v>
      </c>
      <c r="H399" s="10">
        <f t="shared" si="19"/>
        <v>2</v>
      </c>
      <c r="I399" s="10" t="s">
        <v>492</v>
      </c>
      <c r="J399" s="10" t="s">
        <v>492</v>
      </c>
      <c r="K399" s="10" t="s">
        <v>909</v>
      </c>
      <c r="L399"/>
    </row>
    <row r="400" spans="1:19" ht="13.95" customHeight="1" x14ac:dyDescent="0.3">
      <c r="A400" s="10">
        <f t="shared" si="20"/>
        <v>20</v>
      </c>
      <c r="B400" s="21" t="s">
        <v>77</v>
      </c>
      <c r="C400" s="21" t="s">
        <v>176</v>
      </c>
      <c r="D400" s="10" t="s">
        <v>265</v>
      </c>
      <c r="E400" s="18">
        <v>33037</v>
      </c>
      <c r="F400" s="8">
        <f t="shared" ca="1" si="18"/>
        <v>35.643835616438359</v>
      </c>
      <c r="G400" s="10" t="s">
        <v>489</v>
      </c>
      <c r="H400" s="10">
        <f t="shared" si="19"/>
        <v>2</v>
      </c>
      <c r="I400" s="10" t="s">
        <v>492</v>
      </c>
      <c r="J400" s="10" t="s">
        <v>492</v>
      </c>
      <c r="K400" s="10" t="s">
        <v>909</v>
      </c>
    </row>
    <row r="401" spans="1:22" ht="13.95" customHeight="1" x14ac:dyDescent="0.3">
      <c r="A401" s="10">
        <f t="shared" si="20"/>
        <v>21</v>
      </c>
      <c r="B401" s="13" t="s">
        <v>255</v>
      </c>
      <c r="C401" s="13" t="s">
        <v>159</v>
      </c>
      <c r="D401" s="25" t="s">
        <v>265</v>
      </c>
      <c r="E401" s="18">
        <v>34617</v>
      </c>
      <c r="F401" s="8">
        <f t="shared" ca="1" si="18"/>
        <v>31.315068493150687</v>
      </c>
      <c r="G401" s="10" t="s">
        <v>489</v>
      </c>
      <c r="H401" s="10">
        <f t="shared" si="19"/>
        <v>2</v>
      </c>
      <c r="I401" s="10" t="s">
        <v>492</v>
      </c>
      <c r="J401" s="10" t="s">
        <v>492</v>
      </c>
      <c r="K401" s="10" t="s">
        <v>909</v>
      </c>
    </row>
    <row r="402" spans="1:22" ht="13.95" customHeight="1" x14ac:dyDescent="0.3">
      <c r="A402" s="10">
        <f t="shared" si="20"/>
        <v>22</v>
      </c>
      <c r="B402" s="13" t="s">
        <v>887</v>
      </c>
      <c r="C402" s="13" t="s">
        <v>212</v>
      </c>
      <c r="D402" s="10" t="s">
        <v>265</v>
      </c>
      <c r="E402" s="18">
        <v>32864</v>
      </c>
      <c r="F402" s="8">
        <f t="shared" ca="1" si="18"/>
        <v>36.11780821917808</v>
      </c>
      <c r="G402" s="10" t="s">
        <v>489</v>
      </c>
      <c r="H402" s="10">
        <f t="shared" si="19"/>
        <v>2</v>
      </c>
      <c r="I402" s="10" t="s">
        <v>492</v>
      </c>
      <c r="J402" s="10" t="s">
        <v>493</v>
      </c>
      <c r="K402" s="10" t="s">
        <v>909</v>
      </c>
    </row>
    <row r="403" spans="1:22" ht="13.95" customHeight="1" x14ac:dyDescent="0.3">
      <c r="A403" s="10">
        <f t="shared" si="20"/>
        <v>23</v>
      </c>
      <c r="B403" s="21" t="s">
        <v>419</v>
      </c>
      <c r="C403" s="21" t="s">
        <v>118</v>
      </c>
      <c r="D403" s="17" t="s">
        <v>265</v>
      </c>
      <c r="E403" s="18">
        <v>32999</v>
      </c>
      <c r="F403" s="8">
        <f t="shared" ca="1" si="18"/>
        <v>35.747945205479454</v>
      </c>
      <c r="G403" s="10" t="s">
        <v>490</v>
      </c>
      <c r="H403" s="10">
        <f t="shared" si="19"/>
        <v>3</v>
      </c>
      <c r="I403" s="10" t="s">
        <v>492</v>
      </c>
      <c r="J403" s="10" t="s">
        <v>492</v>
      </c>
      <c r="K403" s="10" t="s">
        <v>909</v>
      </c>
    </row>
    <row r="404" spans="1:22" ht="13.95" customHeight="1" x14ac:dyDescent="0.3">
      <c r="A404" s="10">
        <f t="shared" si="20"/>
        <v>24</v>
      </c>
      <c r="B404" s="21" t="s">
        <v>458</v>
      </c>
      <c r="C404" s="21" t="s">
        <v>377</v>
      </c>
      <c r="D404" s="17" t="s">
        <v>265</v>
      </c>
      <c r="E404" s="18">
        <v>34550</v>
      </c>
      <c r="F404" s="8">
        <f t="shared" ca="1" si="18"/>
        <v>31.4986301369863</v>
      </c>
      <c r="G404" s="10" t="s">
        <v>490</v>
      </c>
      <c r="H404" s="10">
        <f t="shared" si="19"/>
        <v>3</v>
      </c>
      <c r="I404" s="10" t="s">
        <v>492</v>
      </c>
      <c r="J404" s="10" t="s">
        <v>492</v>
      </c>
      <c r="K404" s="10" t="s">
        <v>909</v>
      </c>
      <c r="T404"/>
      <c r="U404"/>
      <c r="V404"/>
    </row>
    <row r="405" spans="1:22" ht="13.95" customHeight="1" x14ac:dyDescent="0.3">
      <c r="A405" s="10">
        <f t="shared" si="20"/>
        <v>25</v>
      </c>
      <c r="B405" s="12" t="s">
        <v>1325</v>
      </c>
      <c r="C405" s="12" t="s">
        <v>921</v>
      </c>
      <c r="D405" s="10" t="s">
        <v>265</v>
      </c>
      <c r="E405" s="18">
        <v>34872</v>
      </c>
      <c r="F405" s="8">
        <f t="shared" ca="1" si="18"/>
        <v>30.616438356164384</v>
      </c>
      <c r="G405" s="10" t="s">
        <v>490</v>
      </c>
      <c r="H405" s="10">
        <f t="shared" si="19"/>
        <v>3</v>
      </c>
      <c r="I405" s="10" t="s">
        <v>493</v>
      </c>
      <c r="J405" s="10" t="s">
        <v>493</v>
      </c>
      <c r="K405" s="10" t="s">
        <v>909</v>
      </c>
      <c r="L405"/>
      <c r="M405"/>
    </row>
    <row r="406" spans="1:22" ht="13.95" customHeight="1" x14ac:dyDescent="0.3">
      <c r="A406" s="10">
        <f t="shared" si="20"/>
        <v>26</v>
      </c>
      <c r="B406" s="21" t="s">
        <v>466</v>
      </c>
      <c r="C406" s="21" t="s">
        <v>467</v>
      </c>
      <c r="D406" s="17" t="s">
        <v>265</v>
      </c>
      <c r="E406" s="18">
        <v>33878</v>
      </c>
      <c r="F406" s="8">
        <f t="shared" ca="1" si="18"/>
        <v>33.339726027397262</v>
      </c>
      <c r="G406" s="10" t="s">
        <v>490</v>
      </c>
      <c r="H406" s="10">
        <f t="shared" si="19"/>
        <v>3</v>
      </c>
      <c r="I406" s="10" t="s">
        <v>492</v>
      </c>
      <c r="J406" s="10" t="s">
        <v>492</v>
      </c>
      <c r="K406" s="10" t="s">
        <v>909</v>
      </c>
    </row>
    <row r="407" spans="1:22" ht="13.95" customHeight="1" x14ac:dyDescent="0.3">
      <c r="A407" s="10">
        <f t="shared" si="20"/>
        <v>27</v>
      </c>
      <c r="B407" s="28" t="s">
        <v>1161</v>
      </c>
      <c r="C407" s="29" t="s">
        <v>954</v>
      </c>
      <c r="D407" s="10" t="s">
        <v>265</v>
      </c>
      <c r="E407" s="18">
        <v>35060</v>
      </c>
      <c r="F407" s="8">
        <f t="shared" ca="1" si="18"/>
        <v>30.101369863013698</v>
      </c>
      <c r="G407" s="10" t="s">
        <v>490</v>
      </c>
      <c r="H407" s="10">
        <f t="shared" si="19"/>
        <v>3</v>
      </c>
      <c r="I407" s="10" t="s">
        <v>492</v>
      </c>
      <c r="J407" s="10" t="s">
        <v>493</v>
      </c>
      <c r="K407" s="10" t="s">
        <v>909</v>
      </c>
    </row>
    <row r="408" spans="1:22" ht="13.95" customHeight="1" x14ac:dyDescent="0.3">
      <c r="A408" s="10">
        <f t="shared" si="20"/>
        <v>28</v>
      </c>
      <c r="B408" s="12" t="s">
        <v>1347</v>
      </c>
      <c r="C408" s="12" t="s">
        <v>118</v>
      </c>
      <c r="D408" s="25" t="s">
        <v>265</v>
      </c>
      <c r="E408" s="18">
        <v>35307</v>
      </c>
      <c r="F408" s="8">
        <f t="shared" ca="1" si="18"/>
        <v>29.424657534246574</v>
      </c>
      <c r="G408" s="10" t="s">
        <v>490</v>
      </c>
      <c r="H408" s="10">
        <f t="shared" si="19"/>
        <v>3</v>
      </c>
      <c r="I408" s="10" t="s">
        <v>492</v>
      </c>
      <c r="J408" s="10" t="s">
        <v>492</v>
      </c>
      <c r="K408" s="10" t="s">
        <v>909</v>
      </c>
      <c r="L408"/>
      <c r="M408"/>
    </row>
    <row r="409" spans="1:22" ht="13.95" customHeight="1" x14ac:dyDescent="0.3">
      <c r="A409" s="10">
        <f t="shared" si="20"/>
        <v>29</v>
      </c>
      <c r="B409" s="13" t="s">
        <v>837</v>
      </c>
      <c r="C409" s="13" t="s">
        <v>838</v>
      </c>
      <c r="D409" s="10" t="s">
        <v>265</v>
      </c>
      <c r="E409" s="18">
        <v>34534</v>
      </c>
      <c r="F409" s="8">
        <f t="shared" ca="1" si="18"/>
        <v>31.542465753424658</v>
      </c>
      <c r="G409" s="10" t="s">
        <v>490</v>
      </c>
      <c r="H409" s="10">
        <f t="shared" si="19"/>
        <v>3</v>
      </c>
      <c r="I409" s="10" t="s">
        <v>492</v>
      </c>
      <c r="J409" s="10" t="s">
        <v>492</v>
      </c>
      <c r="K409" s="10" t="s">
        <v>909</v>
      </c>
      <c r="M409"/>
      <c r="N409"/>
    </row>
    <row r="410" spans="1:22" ht="13.95" customHeight="1" x14ac:dyDescent="0.3">
      <c r="A410" s="10">
        <f t="shared" si="20"/>
        <v>30</v>
      </c>
      <c r="B410" s="28" t="s">
        <v>57</v>
      </c>
      <c r="C410" s="29" t="s">
        <v>80</v>
      </c>
      <c r="D410" s="25" t="s">
        <v>265</v>
      </c>
      <c r="E410" s="18">
        <v>35922</v>
      </c>
      <c r="F410" s="8">
        <f t="shared" ca="1" si="18"/>
        <v>27.739726027397261</v>
      </c>
      <c r="G410" s="10" t="s">
        <v>490</v>
      </c>
      <c r="H410" s="10">
        <f t="shared" si="19"/>
        <v>3</v>
      </c>
      <c r="I410" s="10" t="s">
        <v>492</v>
      </c>
      <c r="J410" s="10" t="s">
        <v>492</v>
      </c>
      <c r="K410" s="10" t="s">
        <v>909</v>
      </c>
    </row>
    <row r="411" spans="1:22" ht="13.95" customHeight="1" x14ac:dyDescent="0.3">
      <c r="A411" s="10">
        <f t="shared" si="20"/>
        <v>31</v>
      </c>
      <c r="B411" s="12" t="s">
        <v>962</v>
      </c>
      <c r="C411" s="12" t="s">
        <v>1069</v>
      </c>
      <c r="D411" s="10" t="s">
        <v>265</v>
      </c>
      <c r="E411" s="18">
        <v>34989</v>
      </c>
      <c r="F411" s="8">
        <f t="shared" ca="1" si="18"/>
        <v>30.295890410958904</v>
      </c>
      <c r="G411" s="10" t="s">
        <v>490</v>
      </c>
      <c r="H411" s="10">
        <f t="shared" si="19"/>
        <v>3</v>
      </c>
      <c r="I411" s="10" t="s">
        <v>492</v>
      </c>
      <c r="J411" s="10" t="s">
        <v>492</v>
      </c>
      <c r="K411" s="10" t="s">
        <v>909</v>
      </c>
    </row>
    <row r="412" spans="1:22" ht="13.95" customHeight="1" x14ac:dyDescent="0.3">
      <c r="A412" s="10">
        <f t="shared" si="20"/>
        <v>32</v>
      </c>
      <c r="B412" s="21" t="s">
        <v>228</v>
      </c>
      <c r="C412" s="21" t="s">
        <v>229</v>
      </c>
      <c r="D412" s="10" t="s">
        <v>265</v>
      </c>
      <c r="E412" s="18">
        <v>32337</v>
      </c>
      <c r="F412" s="8">
        <f t="shared" ca="1" si="18"/>
        <v>37.561643835616437</v>
      </c>
      <c r="G412" s="10" t="s">
        <v>490</v>
      </c>
      <c r="H412" s="10">
        <f t="shared" si="19"/>
        <v>3</v>
      </c>
      <c r="I412" s="10" t="s">
        <v>492</v>
      </c>
      <c r="J412" s="10" t="s">
        <v>492</v>
      </c>
      <c r="K412" s="10" t="s">
        <v>909</v>
      </c>
    </row>
    <row r="413" spans="1:22" ht="13.95" customHeight="1" x14ac:dyDescent="0.3">
      <c r="A413" s="10">
        <f t="shared" si="20"/>
        <v>33</v>
      </c>
      <c r="B413" s="12" t="s">
        <v>1438</v>
      </c>
      <c r="C413" s="12" t="s">
        <v>119</v>
      </c>
      <c r="D413" s="25" t="s">
        <v>265</v>
      </c>
      <c r="E413" s="18">
        <v>35154</v>
      </c>
      <c r="F413" s="8">
        <f t="shared" ca="1" si="18"/>
        <v>29.843835616438355</v>
      </c>
      <c r="G413" s="10" t="s">
        <v>490</v>
      </c>
      <c r="H413" s="10">
        <f t="shared" si="19"/>
        <v>3</v>
      </c>
      <c r="I413" s="10" t="s">
        <v>492</v>
      </c>
      <c r="J413" s="10" t="s">
        <v>493</v>
      </c>
      <c r="K413" s="10" t="s">
        <v>909</v>
      </c>
    </row>
    <row r="414" spans="1:22" ht="13.95" customHeight="1" x14ac:dyDescent="0.3">
      <c r="A414" s="10">
        <f t="shared" si="20"/>
        <v>34</v>
      </c>
      <c r="B414" s="21" t="s">
        <v>327</v>
      </c>
      <c r="C414" s="21" t="s">
        <v>89</v>
      </c>
      <c r="D414" s="17" t="s">
        <v>265</v>
      </c>
      <c r="E414" s="18">
        <v>32728</v>
      </c>
      <c r="F414" s="8">
        <f t="shared" ca="1" si="18"/>
        <v>36.490410958904107</v>
      </c>
      <c r="G414" s="10" t="s">
        <v>490</v>
      </c>
      <c r="H414" s="10">
        <f t="shared" si="19"/>
        <v>3</v>
      </c>
      <c r="I414" s="10" t="s">
        <v>492</v>
      </c>
      <c r="J414" s="10" t="s">
        <v>493</v>
      </c>
      <c r="K414" s="10" t="s">
        <v>909</v>
      </c>
    </row>
    <row r="415" spans="1:22" ht="13.95" customHeight="1" x14ac:dyDescent="0.3">
      <c r="A415" s="10">
        <f t="shared" si="20"/>
        <v>35</v>
      </c>
      <c r="B415" s="21" t="s">
        <v>257</v>
      </c>
      <c r="C415" s="21" t="s">
        <v>104</v>
      </c>
      <c r="D415" s="10" t="s">
        <v>265</v>
      </c>
      <c r="E415" s="18">
        <v>33607</v>
      </c>
      <c r="F415" s="8">
        <f t="shared" ca="1" si="18"/>
        <v>34.082191780821915</v>
      </c>
      <c r="G415" s="10" t="s">
        <v>491</v>
      </c>
      <c r="H415" s="10">
        <f t="shared" si="19"/>
        <v>4</v>
      </c>
      <c r="I415" s="10" t="s">
        <v>492</v>
      </c>
      <c r="J415" s="10" t="s">
        <v>493</v>
      </c>
      <c r="K415" s="10" t="s">
        <v>909</v>
      </c>
    </row>
    <row r="416" spans="1:22" ht="13.95" customHeight="1" x14ac:dyDescent="0.3">
      <c r="A416" s="10">
        <f t="shared" si="20"/>
        <v>36</v>
      </c>
      <c r="B416" s="16" t="s">
        <v>479</v>
      </c>
      <c r="C416" s="16" t="s">
        <v>162</v>
      </c>
      <c r="D416" s="10" t="s">
        <v>265</v>
      </c>
      <c r="E416" s="18">
        <v>32554</v>
      </c>
      <c r="F416" s="8">
        <f t="shared" ca="1" si="18"/>
        <v>36.967123287671235</v>
      </c>
      <c r="G416" s="10" t="s">
        <v>491</v>
      </c>
      <c r="H416" s="10">
        <f t="shared" si="19"/>
        <v>4</v>
      </c>
      <c r="I416" s="10" t="s">
        <v>492</v>
      </c>
      <c r="J416" s="10" t="s">
        <v>492</v>
      </c>
      <c r="K416" s="10" t="s">
        <v>909</v>
      </c>
      <c r="P416"/>
      <c r="Q416"/>
      <c r="R416"/>
      <c r="S416"/>
    </row>
    <row r="417" spans="1:22" ht="13.95" customHeight="1" x14ac:dyDescent="0.3">
      <c r="A417" s="10">
        <f t="shared" si="20"/>
        <v>37</v>
      </c>
      <c r="B417" s="21" t="s">
        <v>234</v>
      </c>
      <c r="C417" s="21" t="s">
        <v>235</v>
      </c>
      <c r="D417" s="17" t="s">
        <v>265</v>
      </c>
      <c r="E417" s="18">
        <v>32783</v>
      </c>
      <c r="F417" s="8">
        <f t="shared" ca="1" si="18"/>
        <v>36.339726027397262</v>
      </c>
      <c r="G417" s="10" t="s">
        <v>491</v>
      </c>
      <c r="H417" s="10">
        <f t="shared" si="19"/>
        <v>4</v>
      </c>
      <c r="I417" s="10" t="s">
        <v>492</v>
      </c>
      <c r="J417" s="10" t="s">
        <v>493</v>
      </c>
      <c r="K417" s="10" t="s">
        <v>909</v>
      </c>
      <c r="M417"/>
      <c r="N417"/>
      <c r="O417"/>
    </row>
    <row r="418" spans="1:22" ht="13.95" customHeight="1" x14ac:dyDescent="0.3">
      <c r="A418" s="10">
        <f t="shared" si="20"/>
        <v>38</v>
      </c>
      <c r="B418" s="21" t="s">
        <v>203</v>
      </c>
      <c r="C418" s="21" t="s">
        <v>112</v>
      </c>
      <c r="D418" s="10" t="s">
        <v>265</v>
      </c>
      <c r="E418" s="18">
        <v>33404</v>
      </c>
      <c r="F418" s="8">
        <f t="shared" ca="1" si="18"/>
        <v>34.638356164383559</v>
      </c>
      <c r="G418" s="10" t="s">
        <v>491</v>
      </c>
      <c r="H418" s="10">
        <f t="shared" si="19"/>
        <v>4</v>
      </c>
      <c r="I418" s="10" t="s">
        <v>492</v>
      </c>
      <c r="J418" s="10" t="s">
        <v>493</v>
      </c>
      <c r="K418" s="10" t="s">
        <v>909</v>
      </c>
      <c r="O418"/>
      <c r="P418"/>
      <c r="Q418"/>
    </row>
    <row r="419" spans="1:22" ht="13.95" customHeight="1" x14ac:dyDescent="0.3">
      <c r="A419" s="10">
        <f t="shared" si="20"/>
        <v>39</v>
      </c>
      <c r="B419" s="21" t="s">
        <v>522</v>
      </c>
      <c r="C419" s="21" t="s">
        <v>235</v>
      </c>
      <c r="D419" s="17" t="s">
        <v>265</v>
      </c>
      <c r="E419" s="18">
        <v>33720</v>
      </c>
      <c r="F419" s="8">
        <f t="shared" ca="1" si="18"/>
        <v>33.772602739726025</v>
      </c>
      <c r="G419" s="10" t="s">
        <v>491</v>
      </c>
      <c r="H419" s="10">
        <f t="shared" si="19"/>
        <v>4</v>
      </c>
      <c r="I419" s="10" t="s">
        <v>492</v>
      </c>
      <c r="J419" s="10" t="s">
        <v>492</v>
      </c>
      <c r="K419" s="10" t="s">
        <v>909</v>
      </c>
      <c r="O419"/>
    </row>
    <row r="420" spans="1:22" ht="13.95" customHeight="1" x14ac:dyDescent="0.3">
      <c r="A420" s="10">
        <f t="shared" si="20"/>
        <v>40</v>
      </c>
      <c r="B420" s="12" t="s">
        <v>328</v>
      </c>
      <c r="C420" s="12" t="s">
        <v>689</v>
      </c>
      <c r="D420" s="25" t="s">
        <v>265</v>
      </c>
      <c r="E420" s="18">
        <v>36752</v>
      </c>
      <c r="F420" s="8">
        <f t="shared" ca="1" si="18"/>
        <v>25.465753424657535</v>
      </c>
      <c r="G420" s="10" t="s">
        <v>491</v>
      </c>
      <c r="H420" s="10">
        <f t="shared" si="19"/>
        <v>4</v>
      </c>
      <c r="I420" s="10" t="s">
        <v>492</v>
      </c>
      <c r="J420" s="10" t="s">
        <v>492</v>
      </c>
      <c r="K420" s="10" t="s">
        <v>909</v>
      </c>
    </row>
    <row r="421" spans="1:22" ht="13.95" customHeight="1" x14ac:dyDescent="0.3">
      <c r="A421" s="10">
        <f t="shared" si="20"/>
        <v>41</v>
      </c>
      <c r="B421" s="28" t="s">
        <v>1291</v>
      </c>
      <c r="C421" s="29" t="s">
        <v>729</v>
      </c>
      <c r="D421" s="10" t="s">
        <v>265</v>
      </c>
      <c r="E421" s="18">
        <v>36005</v>
      </c>
      <c r="F421" s="8">
        <f t="shared" ca="1" si="18"/>
        <v>27.512328767123286</v>
      </c>
      <c r="G421" s="10" t="s">
        <v>491</v>
      </c>
      <c r="H421" s="10">
        <f t="shared" si="19"/>
        <v>4</v>
      </c>
      <c r="I421" s="10" t="s">
        <v>492</v>
      </c>
      <c r="J421" s="10" t="s">
        <v>492</v>
      </c>
      <c r="K421" s="10" t="s">
        <v>909</v>
      </c>
    </row>
    <row r="422" spans="1:22" ht="13.95" customHeight="1" x14ac:dyDescent="0.3">
      <c r="A422" s="10">
        <f t="shared" si="20"/>
        <v>42</v>
      </c>
      <c r="B422" s="13" t="s">
        <v>903</v>
      </c>
      <c r="C422" s="13" t="s">
        <v>63</v>
      </c>
      <c r="D422" s="10" t="s">
        <v>265</v>
      </c>
      <c r="E422" s="18">
        <v>33108</v>
      </c>
      <c r="F422" s="8">
        <f t="shared" ca="1" si="18"/>
        <v>35.449315068493149</v>
      </c>
      <c r="G422" s="10" t="s">
        <v>491</v>
      </c>
      <c r="H422" s="10">
        <f t="shared" si="19"/>
        <v>4</v>
      </c>
      <c r="I422" s="10" t="s">
        <v>492</v>
      </c>
      <c r="J422" s="10" t="s">
        <v>492</v>
      </c>
      <c r="K422" s="10" t="s">
        <v>909</v>
      </c>
    </row>
    <row r="423" spans="1:22" ht="13.95" customHeight="1" x14ac:dyDescent="0.3">
      <c r="A423" s="10">
        <f t="shared" si="20"/>
        <v>1</v>
      </c>
      <c r="B423" s="12" t="s">
        <v>1027</v>
      </c>
      <c r="C423" s="12" t="s">
        <v>235</v>
      </c>
      <c r="D423" s="25" t="s">
        <v>303</v>
      </c>
      <c r="E423" s="18">
        <v>35939</v>
      </c>
      <c r="F423" s="8">
        <f t="shared" ca="1" si="18"/>
        <v>27.693150684931506</v>
      </c>
      <c r="G423" s="10" t="s">
        <v>488</v>
      </c>
      <c r="H423" s="10">
        <f t="shared" si="19"/>
        <v>1</v>
      </c>
      <c r="I423" s="10" t="s">
        <v>492</v>
      </c>
      <c r="J423" s="10" t="s">
        <v>492</v>
      </c>
      <c r="K423" s="10" t="s">
        <v>909</v>
      </c>
    </row>
    <row r="424" spans="1:22" ht="13.95" customHeight="1" x14ac:dyDescent="0.3">
      <c r="A424" s="10">
        <f t="shared" si="20"/>
        <v>2</v>
      </c>
      <c r="B424" s="12" t="s">
        <v>49</v>
      </c>
      <c r="C424" s="12" t="s">
        <v>987</v>
      </c>
      <c r="D424" s="25" t="s">
        <v>303</v>
      </c>
      <c r="E424" s="18">
        <v>35898</v>
      </c>
      <c r="F424" s="8">
        <f t="shared" ca="1" si="18"/>
        <v>27.805479452054794</v>
      </c>
      <c r="G424" s="10" t="s">
        <v>488</v>
      </c>
      <c r="H424" s="10">
        <f t="shared" si="19"/>
        <v>1</v>
      </c>
      <c r="I424" s="10" t="s">
        <v>492</v>
      </c>
      <c r="J424" s="10" t="s">
        <v>492</v>
      </c>
      <c r="K424" s="10" t="s">
        <v>909</v>
      </c>
    </row>
    <row r="425" spans="1:22" ht="13.95" customHeight="1" x14ac:dyDescent="0.3">
      <c r="A425" s="10">
        <f t="shared" si="20"/>
        <v>3</v>
      </c>
      <c r="B425" s="28" t="s">
        <v>1314</v>
      </c>
      <c r="C425" s="29" t="s">
        <v>451</v>
      </c>
      <c r="D425" s="10" t="s">
        <v>303</v>
      </c>
      <c r="E425" s="18">
        <v>34447</v>
      </c>
      <c r="F425" s="8">
        <f t="shared" ca="1" si="18"/>
        <v>31.780821917808218</v>
      </c>
      <c r="G425" s="10" t="s">
        <v>488</v>
      </c>
      <c r="H425" s="10">
        <f t="shared" si="19"/>
        <v>1</v>
      </c>
      <c r="I425" s="10" t="s">
        <v>492</v>
      </c>
      <c r="J425" s="10" t="s">
        <v>492</v>
      </c>
      <c r="K425" s="10" t="s">
        <v>909</v>
      </c>
      <c r="V425"/>
    </row>
    <row r="426" spans="1:22" ht="13.95" customHeight="1" x14ac:dyDescent="0.3">
      <c r="A426" s="10">
        <f t="shared" si="20"/>
        <v>4</v>
      </c>
      <c r="B426" s="12" t="s">
        <v>1062</v>
      </c>
      <c r="C426" s="12" t="s">
        <v>1063</v>
      </c>
      <c r="D426" s="25" t="s">
        <v>303</v>
      </c>
      <c r="E426" s="18">
        <v>35058</v>
      </c>
      <c r="F426" s="8">
        <f t="shared" ca="1" si="18"/>
        <v>30.106849315068494</v>
      </c>
      <c r="G426" s="10" t="s">
        <v>488</v>
      </c>
      <c r="H426" s="10">
        <f t="shared" si="19"/>
        <v>1</v>
      </c>
      <c r="I426" s="10" t="s">
        <v>492</v>
      </c>
      <c r="J426" s="10" t="s">
        <v>492</v>
      </c>
      <c r="K426" s="10" t="s">
        <v>909</v>
      </c>
    </row>
    <row r="427" spans="1:22" ht="13.95" customHeight="1" x14ac:dyDescent="0.3">
      <c r="A427" s="10">
        <f t="shared" si="20"/>
        <v>5</v>
      </c>
      <c r="B427" s="12" t="s">
        <v>1095</v>
      </c>
      <c r="C427" s="12" t="s">
        <v>152</v>
      </c>
      <c r="D427" s="25" t="s">
        <v>303</v>
      </c>
      <c r="E427" s="18">
        <v>35185</v>
      </c>
      <c r="F427" s="8">
        <f t="shared" ca="1" si="18"/>
        <v>29.758904109589039</v>
      </c>
      <c r="G427" s="10" t="s">
        <v>488</v>
      </c>
      <c r="H427" s="10">
        <f t="shared" si="19"/>
        <v>1</v>
      </c>
      <c r="I427" s="10" t="s">
        <v>492</v>
      </c>
      <c r="J427" s="10" t="s">
        <v>493</v>
      </c>
      <c r="K427" s="10" t="s">
        <v>909</v>
      </c>
    </row>
    <row r="428" spans="1:22" ht="13.95" customHeight="1" x14ac:dyDescent="0.3">
      <c r="A428" s="10">
        <f t="shared" si="20"/>
        <v>6</v>
      </c>
      <c r="B428" s="13" t="s">
        <v>1223</v>
      </c>
      <c r="C428" s="13" t="s">
        <v>729</v>
      </c>
      <c r="D428" s="10" t="s">
        <v>303</v>
      </c>
      <c r="E428" s="18">
        <v>36637</v>
      </c>
      <c r="F428" s="8">
        <f t="shared" ca="1" si="18"/>
        <v>25.780821917808218</v>
      </c>
      <c r="G428" s="10" t="s">
        <v>488</v>
      </c>
      <c r="H428" s="10">
        <f t="shared" si="19"/>
        <v>1</v>
      </c>
      <c r="I428" s="10" t="s">
        <v>492</v>
      </c>
      <c r="J428" s="10" t="s">
        <v>492</v>
      </c>
      <c r="K428" s="10" t="s">
        <v>909</v>
      </c>
    </row>
    <row r="429" spans="1:22" ht="13.95" customHeight="1" x14ac:dyDescent="0.3">
      <c r="A429" s="10">
        <f t="shared" si="20"/>
        <v>7</v>
      </c>
      <c r="B429" s="28" t="s">
        <v>1225</v>
      </c>
      <c r="C429" s="29" t="s">
        <v>143</v>
      </c>
      <c r="D429" s="10" t="s">
        <v>303</v>
      </c>
      <c r="E429" s="18">
        <v>35831</v>
      </c>
      <c r="F429" s="8">
        <f t="shared" ca="1" si="18"/>
        <v>27.989041095890411</v>
      </c>
      <c r="G429" s="10" t="s">
        <v>488</v>
      </c>
      <c r="H429" s="10">
        <f t="shared" si="19"/>
        <v>1</v>
      </c>
      <c r="I429" s="10" t="s">
        <v>492</v>
      </c>
      <c r="J429" s="10" t="s">
        <v>492</v>
      </c>
      <c r="K429" s="10" t="s">
        <v>909</v>
      </c>
    </row>
    <row r="430" spans="1:22" ht="13.95" customHeight="1" x14ac:dyDescent="0.3">
      <c r="A430" s="10">
        <f t="shared" si="20"/>
        <v>8</v>
      </c>
      <c r="B430" s="13" t="s">
        <v>1683</v>
      </c>
      <c r="C430" s="13" t="s">
        <v>152</v>
      </c>
      <c r="D430" s="10" t="s">
        <v>303</v>
      </c>
      <c r="E430" s="18">
        <v>36715</v>
      </c>
      <c r="F430" s="8">
        <f t="shared" ca="1" si="18"/>
        <v>25.567123287671233</v>
      </c>
      <c r="G430" s="10" t="s">
        <v>488</v>
      </c>
      <c r="H430" s="10">
        <f t="shared" si="19"/>
        <v>1</v>
      </c>
      <c r="I430" s="10" t="s">
        <v>492</v>
      </c>
      <c r="J430" s="10" t="s">
        <v>492</v>
      </c>
      <c r="K430" s="10" t="s">
        <v>909</v>
      </c>
    </row>
    <row r="431" spans="1:22" ht="13.95" customHeight="1" x14ac:dyDescent="0.3">
      <c r="A431" s="10">
        <f t="shared" si="20"/>
        <v>9</v>
      </c>
      <c r="B431" s="13" t="s">
        <v>1685</v>
      </c>
      <c r="C431" s="13" t="s">
        <v>72</v>
      </c>
      <c r="D431" s="10" t="s">
        <v>303</v>
      </c>
      <c r="E431" s="18">
        <v>36231</v>
      </c>
      <c r="F431" s="8">
        <f t="shared" ca="1" si="18"/>
        <v>26.893150684931506</v>
      </c>
      <c r="G431" s="10" t="s">
        <v>488</v>
      </c>
      <c r="H431" s="10">
        <f t="shared" si="19"/>
        <v>1</v>
      </c>
      <c r="I431" s="10" t="s">
        <v>492</v>
      </c>
      <c r="J431" s="10" t="s">
        <v>492</v>
      </c>
      <c r="K431" s="10" t="s">
        <v>909</v>
      </c>
    </row>
    <row r="432" spans="1:22" ht="13.95" customHeight="1" x14ac:dyDescent="0.3">
      <c r="A432" s="10">
        <f t="shared" si="20"/>
        <v>10</v>
      </c>
      <c r="B432" s="22" t="s">
        <v>766</v>
      </c>
      <c r="C432" s="22" t="s">
        <v>32</v>
      </c>
      <c r="D432" s="10" t="s">
        <v>303</v>
      </c>
      <c r="E432" s="18">
        <v>34214</v>
      </c>
      <c r="F432" s="8">
        <f t="shared" ca="1" si="18"/>
        <v>32.419178082191777</v>
      </c>
      <c r="G432" s="10" t="s">
        <v>488</v>
      </c>
      <c r="H432" s="10">
        <f t="shared" si="19"/>
        <v>1</v>
      </c>
      <c r="I432" s="10" t="s">
        <v>492</v>
      </c>
      <c r="J432" s="10" t="s">
        <v>493</v>
      </c>
      <c r="K432" s="10" t="s">
        <v>909</v>
      </c>
      <c r="L432"/>
      <c r="M432"/>
      <c r="N432"/>
    </row>
    <row r="433" spans="1:13" ht="13.95" customHeight="1" x14ac:dyDescent="0.3">
      <c r="A433" s="10">
        <f t="shared" si="20"/>
        <v>11</v>
      </c>
      <c r="B433" s="12" t="s">
        <v>1430</v>
      </c>
      <c r="C433" s="12" t="s">
        <v>1431</v>
      </c>
      <c r="D433" s="25" t="s">
        <v>303</v>
      </c>
      <c r="E433" s="18">
        <v>36210</v>
      </c>
      <c r="F433" s="8">
        <f t="shared" ca="1" si="18"/>
        <v>26.950684931506849</v>
      </c>
      <c r="G433" s="10" t="s">
        <v>488</v>
      </c>
      <c r="H433" s="10">
        <f t="shared" si="19"/>
        <v>1</v>
      </c>
      <c r="I433" s="10" t="s">
        <v>492</v>
      </c>
      <c r="J433" s="10" t="s">
        <v>492</v>
      </c>
      <c r="K433" s="10" t="s">
        <v>909</v>
      </c>
    </row>
    <row r="434" spans="1:13" ht="13.95" customHeight="1" x14ac:dyDescent="0.3">
      <c r="A434" s="10">
        <f t="shared" si="20"/>
        <v>12</v>
      </c>
      <c r="B434" s="12" t="s">
        <v>1089</v>
      </c>
      <c r="C434" s="12" t="s">
        <v>219</v>
      </c>
      <c r="D434" s="25" t="s">
        <v>303</v>
      </c>
      <c r="E434" s="18">
        <v>35710</v>
      </c>
      <c r="F434" s="8">
        <f t="shared" ca="1" si="18"/>
        <v>28.32054794520548</v>
      </c>
      <c r="G434" s="10" t="s">
        <v>488</v>
      </c>
      <c r="H434" s="10">
        <f t="shared" si="19"/>
        <v>1</v>
      </c>
      <c r="I434" s="10" t="s">
        <v>492</v>
      </c>
      <c r="J434" s="10" t="s">
        <v>493</v>
      </c>
      <c r="K434" s="10" t="s">
        <v>909</v>
      </c>
    </row>
    <row r="435" spans="1:13" ht="13.95" customHeight="1" x14ac:dyDescent="0.3">
      <c r="A435" s="10">
        <f t="shared" si="20"/>
        <v>13</v>
      </c>
      <c r="B435" s="13" t="s">
        <v>105</v>
      </c>
      <c r="C435" s="13" t="s">
        <v>1713</v>
      </c>
      <c r="D435" s="10" t="s">
        <v>303</v>
      </c>
      <c r="E435" s="18">
        <v>35499</v>
      </c>
      <c r="F435" s="8">
        <f t="shared" ca="1" si="18"/>
        <v>28.898630136986302</v>
      </c>
      <c r="G435" s="10" t="s">
        <v>488</v>
      </c>
      <c r="H435" s="10">
        <f t="shared" si="19"/>
        <v>1</v>
      </c>
      <c r="I435" s="10" t="s">
        <v>492</v>
      </c>
      <c r="J435" s="10" t="s">
        <v>492</v>
      </c>
      <c r="K435" s="10" t="s">
        <v>909</v>
      </c>
    </row>
    <row r="436" spans="1:13" ht="13.95" customHeight="1" x14ac:dyDescent="0.3">
      <c r="A436" s="10">
        <f t="shared" si="20"/>
        <v>14</v>
      </c>
      <c r="B436" s="12" t="s">
        <v>1097</v>
      </c>
      <c r="C436" s="12" t="s">
        <v>143</v>
      </c>
      <c r="D436" s="25" t="s">
        <v>303</v>
      </c>
      <c r="E436" s="18">
        <v>35440</v>
      </c>
      <c r="F436" s="8">
        <f t="shared" ca="1" si="18"/>
        <v>29.06027397260274</v>
      </c>
      <c r="G436" s="10" t="s">
        <v>488</v>
      </c>
      <c r="H436" s="10">
        <f t="shared" si="19"/>
        <v>1</v>
      </c>
      <c r="I436" s="10" t="s">
        <v>492</v>
      </c>
      <c r="J436" s="10" t="s">
        <v>493</v>
      </c>
      <c r="K436" s="10" t="s">
        <v>909</v>
      </c>
      <c r="M436"/>
    </row>
    <row r="437" spans="1:13" ht="13.95" customHeight="1" x14ac:dyDescent="0.3">
      <c r="A437" s="10">
        <f t="shared" si="20"/>
        <v>15</v>
      </c>
      <c r="B437" s="13" t="s">
        <v>1002</v>
      </c>
      <c r="C437" s="13" t="s">
        <v>1003</v>
      </c>
      <c r="D437" s="10" t="s">
        <v>303</v>
      </c>
      <c r="E437" s="18">
        <v>35389</v>
      </c>
      <c r="F437" s="8">
        <f t="shared" ca="1" si="18"/>
        <v>29.2</v>
      </c>
      <c r="G437" s="10" t="s">
        <v>488</v>
      </c>
      <c r="H437" s="10">
        <f t="shared" si="19"/>
        <v>1</v>
      </c>
      <c r="I437" s="10" t="s">
        <v>492</v>
      </c>
      <c r="J437" s="10" t="s">
        <v>492</v>
      </c>
      <c r="K437" s="10" t="s">
        <v>909</v>
      </c>
    </row>
    <row r="438" spans="1:13" ht="13.95" customHeight="1" x14ac:dyDescent="0.3">
      <c r="A438" s="10">
        <f t="shared" si="20"/>
        <v>16</v>
      </c>
      <c r="B438" s="21" t="s">
        <v>548</v>
      </c>
      <c r="C438" s="21" t="s">
        <v>433</v>
      </c>
      <c r="D438" s="17" t="s">
        <v>303</v>
      </c>
      <c r="E438" s="18">
        <v>33942</v>
      </c>
      <c r="F438" s="8">
        <f t="shared" ca="1" si="18"/>
        <v>33.164383561643838</v>
      </c>
      <c r="G438" s="10" t="s">
        <v>488</v>
      </c>
      <c r="H438" s="10">
        <f t="shared" si="19"/>
        <v>1</v>
      </c>
      <c r="I438" s="10" t="s">
        <v>492</v>
      </c>
      <c r="J438" s="10" t="s">
        <v>492</v>
      </c>
      <c r="K438" s="10" t="s">
        <v>909</v>
      </c>
    </row>
    <row r="439" spans="1:13" ht="13.95" customHeight="1" x14ac:dyDescent="0.3">
      <c r="A439" s="10">
        <f t="shared" si="20"/>
        <v>17</v>
      </c>
      <c r="B439" s="13" t="s">
        <v>1746</v>
      </c>
      <c r="C439" s="13" t="s">
        <v>133</v>
      </c>
      <c r="D439" s="10" t="s">
        <v>303</v>
      </c>
      <c r="E439" s="18">
        <v>35804</v>
      </c>
      <c r="F439" s="8">
        <f t="shared" ca="1" si="18"/>
        <v>28.063013698630137</v>
      </c>
      <c r="G439" s="10" t="s">
        <v>488</v>
      </c>
      <c r="H439" s="10">
        <f t="shared" si="19"/>
        <v>1</v>
      </c>
      <c r="I439" s="10" t="s">
        <v>492</v>
      </c>
      <c r="J439" s="10" t="s">
        <v>492</v>
      </c>
      <c r="K439" s="10" t="s">
        <v>909</v>
      </c>
    </row>
    <row r="440" spans="1:13" ht="13.95" customHeight="1" x14ac:dyDescent="0.3">
      <c r="A440" s="10">
        <f t="shared" si="20"/>
        <v>18</v>
      </c>
      <c r="B440" s="12" t="s">
        <v>1106</v>
      </c>
      <c r="C440" s="12" t="s">
        <v>119</v>
      </c>
      <c r="D440" s="25" t="s">
        <v>303</v>
      </c>
      <c r="E440" s="18">
        <v>36511</v>
      </c>
      <c r="F440" s="8">
        <f t="shared" ca="1" si="18"/>
        <v>26.126027397260273</v>
      </c>
      <c r="G440" s="10" t="s">
        <v>488</v>
      </c>
      <c r="H440" s="10">
        <f t="shared" si="19"/>
        <v>1</v>
      </c>
      <c r="I440" s="10" t="s">
        <v>492</v>
      </c>
      <c r="J440" s="10" t="s">
        <v>492</v>
      </c>
      <c r="K440" s="10" t="s">
        <v>909</v>
      </c>
    </row>
    <row r="441" spans="1:13" ht="13.95" customHeight="1" x14ac:dyDescent="0.3">
      <c r="A441" s="10">
        <f t="shared" si="20"/>
        <v>19</v>
      </c>
      <c r="B441" s="12" t="s">
        <v>1519</v>
      </c>
      <c r="C441" s="12" t="s">
        <v>245</v>
      </c>
      <c r="D441" s="25" t="s">
        <v>303</v>
      </c>
      <c r="E441" s="18">
        <v>36555</v>
      </c>
      <c r="F441" s="8">
        <f t="shared" ca="1" si="18"/>
        <v>26.005479452054793</v>
      </c>
      <c r="G441" s="10" t="s">
        <v>488</v>
      </c>
      <c r="H441" s="10">
        <f t="shared" si="19"/>
        <v>1</v>
      </c>
      <c r="I441" s="10" t="s">
        <v>492</v>
      </c>
      <c r="J441" s="10" t="s">
        <v>492</v>
      </c>
      <c r="K441" s="10" t="s">
        <v>909</v>
      </c>
    </row>
    <row r="442" spans="1:13" ht="13.95" customHeight="1" x14ac:dyDescent="0.3">
      <c r="A442" s="10">
        <f t="shared" si="20"/>
        <v>20</v>
      </c>
      <c r="B442" s="13" t="s">
        <v>1758</v>
      </c>
      <c r="C442" s="13" t="s">
        <v>1759</v>
      </c>
      <c r="D442" s="10" t="s">
        <v>303</v>
      </c>
      <c r="E442" s="18">
        <v>36796</v>
      </c>
      <c r="F442" s="8">
        <f t="shared" ca="1" si="18"/>
        <v>25.345205479452055</v>
      </c>
      <c r="G442" s="10" t="s">
        <v>488</v>
      </c>
      <c r="H442" s="10">
        <f t="shared" si="19"/>
        <v>1</v>
      </c>
      <c r="I442" s="10" t="s">
        <v>492</v>
      </c>
      <c r="J442" s="10" t="s">
        <v>492</v>
      </c>
      <c r="K442" s="10" t="s">
        <v>909</v>
      </c>
    </row>
    <row r="443" spans="1:13" ht="13.95" customHeight="1" x14ac:dyDescent="0.3">
      <c r="A443" s="10">
        <f t="shared" si="20"/>
        <v>21</v>
      </c>
      <c r="B443" s="13" t="s">
        <v>1674</v>
      </c>
      <c r="C443" s="13" t="s">
        <v>540</v>
      </c>
      <c r="D443" s="10" t="s">
        <v>303</v>
      </c>
      <c r="E443" s="18">
        <v>36216</v>
      </c>
      <c r="F443" s="8">
        <f t="shared" ca="1" si="18"/>
        <v>26.934246575342467</v>
      </c>
      <c r="G443" s="10" t="s">
        <v>489</v>
      </c>
      <c r="H443" s="10">
        <f t="shared" si="19"/>
        <v>2</v>
      </c>
      <c r="I443" s="10" t="s">
        <v>492</v>
      </c>
      <c r="J443" s="10" t="s">
        <v>492</v>
      </c>
      <c r="K443" s="10" t="s">
        <v>909</v>
      </c>
    </row>
    <row r="444" spans="1:13" ht="13.95" customHeight="1" x14ac:dyDescent="0.3">
      <c r="A444" s="10">
        <f t="shared" si="20"/>
        <v>22</v>
      </c>
      <c r="B444" s="21" t="s">
        <v>190</v>
      </c>
      <c r="C444" s="21" t="s">
        <v>318</v>
      </c>
      <c r="D444" s="17" t="s">
        <v>303</v>
      </c>
      <c r="E444" s="18">
        <v>33003</v>
      </c>
      <c r="F444" s="8">
        <f t="shared" ca="1" si="18"/>
        <v>35.736986301369861</v>
      </c>
      <c r="G444" s="10" t="s">
        <v>489</v>
      </c>
      <c r="H444" s="10">
        <f t="shared" si="19"/>
        <v>2</v>
      </c>
      <c r="I444" s="10" t="s">
        <v>492</v>
      </c>
      <c r="J444" s="10" t="s">
        <v>492</v>
      </c>
      <c r="K444" s="10" t="s">
        <v>909</v>
      </c>
    </row>
    <row r="445" spans="1:13" ht="13.95" customHeight="1" x14ac:dyDescent="0.3">
      <c r="A445" s="10">
        <f t="shared" si="20"/>
        <v>23</v>
      </c>
      <c r="B445" s="28" t="s">
        <v>456</v>
      </c>
      <c r="C445" s="29" t="s">
        <v>923</v>
      </c>
      <c r="D445" s="10" t="s">
        <v>303</v>
      </c>
      <c r="E445" s="18">
        <v>35204</v>
      </c>
      <c r="F445" s="8">
        <f t="shared" ca="1" si="18"/>
        <v>29.706849315068492</v>
      </c>
      <c r="G445" s="10" t="s">
        <v>489</v>
      </c>
      <c r="H445" s="10">
        <f t="shared" si="19"/>
        <v>2</v>
      </c>
      <c r="I445" s="10" t="s">
        <v>492</v>
      </c>
      <c r="J445" s="10" t="s">
        <v>492</v>
      </c>
      <c r="K445" s="10" t="s">
        <v>909</v>
      </c>
    </row>
    <row r="446" spans="1:13" ht="13.95" customHeight="1" x14ac:dyDescent="0.3">
      <c r="A446" s="10">
        <f t="shared" si="20"/>
        <v>24</v>
      </c>
      <c r="B446" s="28" t="s">
        <v>1137</v>
      </c>
      <c r="C446" s="29" t="s">
        <v>1136</v>
      </c>
      <c r="D446" s="10" t="s">
        <v>303</v>
      </c>
      <c r="E446" s="18">
        <v>36583</v>
      </c>
      <c r="F446" s="8">
        <f t="shared" ca="1" si="18"/>
        <v>25.92876712328767</v>
      </c>
      <c r="G446" s="10" t="s">
        <v>490</v>
      </c>
      <c r="H446" s="10">
        <f t="shared" si="19"/>
        <v>3</v>
      </c>
      <c r="I446" s="10" t="s">
        <v>492</v>
      </c>
      <c r="J446" s="10" t="s">
        <v>492</v>
      </c>
      <c r="K446" s="10" t="s">
        <v>909</v>
      </c>
    </row>
    <row r="447" spans="1:13" ht="13.95" customHeight="1" x14ac:dyDescent="0.3">
      <c r="A447" s="10">
        <f t="shared" si="20"/>
        <v>25</v>
      </c>
      <c r="B447" s="13" t="s">
        <v>1572</v>
      </c>
      <c r="C447" s="13" t="s">
        <v>1573</v>
      </c>
      <c r="D447" s="10" t="s">
        <v>303</v>
      </c>
      <c r="E447" s="18">
        <v>37807</v>
      </c>
      <c r="F447" s="8">
        <f t="shared" ca="1" si="18"/>
        <v>22.575342465753426</v>
      </c>
      <c r="G447" s="10" t="s">
        <v>490</v>
      </c>
      <c r="H447" s="10">
        <f t="shared" si="19"/>
        <v>3</v>
      </c>
      <c r="I447" s="10" t="s">
        <v>492</v>
      </c>
      <c r="J447" s="10" t="s">
        <v>492</v>
      </c>
      <c r="K447" s="10" t="s">
        <v>909</v>
      </c>
    </row>
    <row r="448" spans="1:13" ht="13.95" customHeight="1" x14ac:dyDescent="0.3">
      <c r="A448" s="10">
        <f t="shared" si="20"/>
        <v>26</v>
      </c>
      <c r="B448" s="22" t="s">
        <v>292</v>
      </c>
      <c r="C448" s="22" t="s">
        <v>45</v>
      </c>
      <c r="D448" s="17" t="s">
        <v>303</v>
      </c>
      <c r="E448" s="18">
        <v>34710</v>
      </c>
      <c r="F448" s="8">
        <f t="shared" ca="1" si="18"/>
        <v>31.06027397260274</v>
      </c>
      <c r="G448" s="10" t="s">
        <v>490</v>
      </c>
      <c r="H448" s="10">
        <f t="shared" si="19"/>
        <v>3</v>
      </c>
      <c r="I448" s="10" t="s">
        <v>492</v>
      </c>
      <c r="J448" s="10" t="s">
        <v>492</v>
      </c>
      <c r="K448" s="10" t="s">
        <v>909</v>
      </c>
    </row>
    <row r="449" spans="1:16" ht="13.95" customHeight="1" x14ac:dyDescent="0.3">
      <c r="A449" s="10">
        <f t="shared" si="20"/>
        <v>27</v>
      </c>
      <c r="B449" s="12" t="s">
        <v>1374</v>
      </c>
      <c r="C449" s="12" t="s">
        <v>225</v>
      </c>
      <c r="D449" s="25" t="s">
        <v>303</v>
      </c>
      <c r="E449" s="18">
        <v>36495</v>
      </c>
      <c r="F449" s="8">
        <f t="shared" ca="1" si="18"/>
        <v>26.169863013698631</v>
      </c>
      <c r="G449" s="10" t="s">
        <v>490</v>
      </c>
      <c r="H449" s="10">
        <f t="shared" si="19"/>
        <v>3</v>
      </c>
      <c r="I449" s="10" t="s">
        <v>492</v>
      </c>
      <c r="J449" s="10" t="s">
        <v>492</v>
      </c>
      <c r="K449" s="10" t="s">
        <v>909</v>
      </c>
    </row>
    <row r="450" spans="1:16" ht="13.95" customHeight="1" x14ac:dyDescent="0.3">
      <c r="A450" s="10">
        <f t="shared" si="20"/>
        <v>28</v>
      </c>
      <c r="B450" s="28" t="s">
        <v>1207</v>
      </c>
      <c r="C450" s="29" t="s">
        <v>1206</v>
      </c>
      <c r="D450" s="10" t="s">
        <v>303</v>
      </c>
      <c r="E450" s="18">
        <v>37071</v>
      </c>
      <c r="F450" s="8">
        <f t="shared" ref="F450:F513" ca="1" si="21">IF(E450="","",(TODAY()-E450)/365)</f>
        <v>24.591780821917808</v>
      </c>
      <c r="G450" s="10" t="s">
        <v>490</v>
      </c>
      <c r="H450" s="10">
        <f t="shared" ref="H450:H513" si="22">IF(G450="P",1,(IF(G450="C",2,(IF(G450="IF",3,(IF(G450="OF",4,"x")))))))</f>
        <v>3</v>
      </c>
      <c r="I450" s="10" t="s">
        <v>492</v>
      </c>
      <c r="J450" s="10" t="s">
        <v>492</v>
      </c>
      <c r="K450" s="10" t="s">
        <v>909</v>
      </c>
    </row>
    <row r="451" spans="1:16" ht="13.95" customHeight="1" x14ac:dyDescent="0.3">
      <c r="A451" s="10">
        <f t="shared" ref="A451:A514" si="23">IF(D451=D450,A450+1,1)</f>
        <v>29</v>
      </c>
      <c r="B451" s="21" t="s">
        <v>59</v>
      </c>
      <c r="C451" s="21" t="s">
        <v>322</v>
      </c>
      <c r="D451" s="17" t="s">
        <v>303</v>
      </c>
      <c r="E451" s="18">
        <v>34254</v>
      </c>
      <c r="F451" s="8">
        <f t="shared" ca="1" si="21"/>
        <v>32.30958904109589</v>
      </c>
      <c r="G451" s="10" t="s">
        <v>490</v>
      </c>
      <c r="H451" s="10">
        <f t="shared" si="22"/>
        <v>3</v>
      </c>
      <c r="I451" s="10" t="s">
        <v>492</v>
      </c>
      <c r="J451" s="10" t="s">
        <v>492</v>
      </c>
      <c r="K451" s="10" t="s">
        <v>909</v>
      </c>
    </row>
    <row r="452" spans="1:16" ht="13.95" customHeight="1" x14ac:dyDescent="0.3">
      <c r="A452" s="10">
        <f t="shared" si="23"/>
        <v>30</v>
      </c>
      <c r="B452" s="12" t="s">
        <v>838</v>
      </c>
      <c r="C452" s="12" t="s">
        <v>1421</v>
      </c>
      <c r="D452" s="25" t="s">
        <v>303</v>
      </c>
      <c r="E452" s="18">
        <v>36985</v>
      </c>
      <c r="F452" s="8">
        <f t="shared" ca="1" si="21"/>
        <v>24.827397260273973</v>
      </c>
      <c r="G452" s="10" t="s">
        <v>490</v>
      </c>
      <c r="H452" s="10">
        <f t="shared" si="22"/>
        <v>3</v>
      </c>
      <c r="I452" s="10" t="s">
        <v>493</v>
      </c>
      <c r="J452" s="10" t="s">
        <v>492</v>
      </c>
      <c r="K452" s="10" t="s">
        <v>909</v>
      </c>
    </row>
    <row r="453" spans="1:16" ht="13.95" customHeight="1" x14ac:dyDescent="0.3">
      <c r="A453" s="10">
        <f t="shared" si="23"/>
        <v>31</v>
      </c>
      <c r="B453" s="13" t="s">
        <v>1722</v>
      </c>
      <c r="C453" s="13" t="s">
        <v>777</v>
      </c>
      <c r="D453" s="10" t="s">
        <v>303</v>
      </c>
      <c r="E453" s="18">
        <v>37356</v>
      </c>
      <c r="F453" s="8">
        <f t="shared" ca="1" si="21"/>
        <v>23.81095890410959</v>
      </c>
      <c r="G453" s="10" t="s">
        <v>490</v>
      </c>
      <c r="H453" s="10">
        <f t="shared" si="22"/>
        <v>3</v>
      </c>
      <c r="I453" s="10" t="s">
        <v>492</v>
      </c>
      <c r="J453" s="10" t="s">
        <v>492</v>
      </c>
      <c r="K453" s="10" t="s">
        <v>909</v>
      </c>
    </row>
    <row r="454" spans="1:16" ht="13.95" customHeight="1" x14ac:dyDescent="0.3">
      <c r="A454" s="10">
        <f t="shared" si="23"/>
        <v>32</v>
      </c>
      <c r="B454" s="22" t="s">
        <v>386</v>
      </c>
      <c r="C454" s="22" t="s">
        <v>788</v>
      </c>
      <c r="D454" s="10" t="s">
        <v>303</v>
      </c>
      <c r="E454" s="18">
        <v>35412</v>
      </c>
      <c r="F454" s="8">
        <f t="shared" ca="1" si="21"/>
        <v>29.136986301369863</v>
      </c>
      <c r="G454" s="10" t="s">
        <v>490</v>
      </c>
      <c r="H454" s="10">
        <f t="shared" si="22"/>
        <v>3</v>
      </c>
      <c r="I454" s="10" t="s">
        <v>492</v>
      </c>
      <c r="J454" s="10" t="s">
        <v>492</v>
      </c>
      <c r="K454" s="10" t="s">
        <v>909</v>
      </c>
    </row>
    <row r="455" spans="1:16" ht="13.95" customHeight="1" x14ac:dyDescent="0.3">
      <c r="A455" s="10">
        <f t="shared" si="23"/>
        <v>33</v>
      </c>
      <c r="B455" s="28" t="s">
        <v>1155</v>
      </c>
      <c r="C455" s="29" t="s">
        <v>1128</v>
      </c>
      <c r="D455" s="10" t="s">
        <v>303</v>
      </c>
      <c r="E455" s="18">
        <v>35744</v>
      </c>
      <c r="F455" s="8">
        <f t="shared" ca="1" si="21"/>
        <v>28.227397260273971</v>
      </c>
      <c r="G455" s="10" t="s">
        <v>491</v>
      </c>
      <c r="H455" s="10">
        <f t="shared" si="22"/>
        <v>4</v>
      </c>
      <c r="I455" s="10" t="s">
        <v>492</v>
      </c>
      <c r="J455" s="10" t="s">
        <v>492</v>
      </c>
      <c r="K455" s="10" t="s">
        <v>909</v>
      </c>
    </row>
    <row r="456" spans="1:16" ht="13.95" customHeight="1" x14ac:dyDescent="0.3">
      <c r="A456" s="10">
        <f t="shared" si="23"/>
        <v>34</v>
      </c>
      <c r="B456" s="12" t="s">
        <v>1345</v>
      </c>
      <c r="C456" s="12" t="s">
        <v>1220</v>
      </c>
      <c r="D456" s="25" t="s">
        <v>303</v>
      </c>
      <c r="E456" s="18">
        <v>36717</v>
      </c>
      <c r="F456" s="8">
        <f t="shared" ca="1" si="21"/>
        <v>25.561643835616437</v>
      </c>
      <c r="G456" s="10" t="s">
        <v>491</v>
      </c>
      <c r="H456" s="10">
        <f t="shared" si="22"/>
        <v>4</v>
      </c>
      <c r="I456" s="10" t="s">
        <v>492</v>
      </c>
      <c r="J456" s="10" t="s">
        <v>492</v>
      </c>
      <c r="K456" s="10" t="s">
        <v>909</v>
      </c>
    </row>
    <row r="457" spans="1:16" ht="13.95" customHeight="1" x14ac:dyDescent="0.3">
      <c r="A457" s="10">
        <f t="shared" si="23"/>
        <v>35</v>
      </c>
      <c r="B457" s="12" t="s">
        <v>961</v>
      </c>
      <c r="C457" s="12" t="s">
        <v>387</v>
      </c>
      <c r="D457" s="25" t="s">
        <v>303</v>
      </c>
      <c r="E457" s="18">
        <v>37497</v>
      </c>
      <c r="F457" s="8">
        <f t="shared" ca="1" si="21"/>
        <v>23.424657534246574</v>
      </c>
      <c r="G457" s="10" t="s">
        <v>491</v>
      </c>
      <c r="H457" s="10">
        <f t="shared" si="22"/>
        <v>4</v>
      </c>
      <c r="I457" s="10" t="s">
        <v>492</v>
      </c>
      <c r="J457" s="10" t="s">
        <v>492</v>
      </c>
      <c r="K457" s="10" t="s">
        <v>909</v>
      </c>
      <c r="M457"/>
      <c r="N457"/>
      <c r="O457"/>
      <c r="P457"/>
    </row>
    <row r="458" spans="1:16" ht="13.95" customHeight="1" x14ac:dyDescent="0.3">
      <c r="A458" s="10">
        <f t="shared" si="23"/>
        <v>36</v>
      </c>
      <c r="B458" s="13" t="s">
        <v>1586</v>
      </c>
      <c r="C458" s="13" t="s">
        <v>501</v>
      </c>
      <c r="D458" s="10" t="s">
        <v>303</v>
      </c>
      <c r="E458" s="18">
        <v>37313</v>
      </c>
      <c r="F458" s="8">
        <f t="shared" ca="1" si="21"/>
        <v>23.92876712328767</v>
      </c>
      <c r="G458" s="10" t="s">
        <v>491</v>
      </c>
      <c r="H458" s="10">
        <f t="shared" si="22"/>
        <v>4</v>
      </c>
      <c r="I458" s="10" t="s">
        <v>492</v>
      </c>
      <c r="J458" s="10" t="s">
        <v>492</v>
      </c>
      <c r="K458" s="10" t="s">
        <v>909</v>
      </c>
    </row>
    <row r="459" spans="1:16" ht="13.95" customHeight="1" x14ac:dyDescent="0.3">
      <c r="A459" s="10">
        <f t="shared" si="23"/>
        <v>37</v>
      </c>
      <c r="B459" s="13" t="s">
        <v>462</v>
      </c>
      <c r="C459" s="13" t="s">
        <v>859</v>
      </c>
      <c r="D459" s="10" t="s">
        <v>303</v>
      </c>
      <c r="E459" s="18">
        <v>35396</v>
      </c>
      <c r="F459" s="8">
        <f t="shared" ca="1" si="21"/>
        <v>29.18082191780822</v>
      </c>
      <c r="G459" s="10" t="s">
        <v>491</v>
      </c>
      <c r="H459" s="10">
        <f t="shared" si="22"/>
        <v>4</v>
      </c>
      <c r="I459" s="10" t="s">
        <v>492</v>
      </c>
      <c r="J459" s="10" t="s">
        <v>493</v>
      </c>
      <c r="K459" s="10" t="s">
        <v>909</v>
      </c>
      <c r="M459"/>
      <c r="N459"/>
      <c r="O459"/>
    </row>
    <row r="460" spans="1:16" ht="13.95" customHeight="1" x14ac:dyDescent="0.3">
      <c r="A460" s="10">
        <f t="shared" si="23"/>
        <v>38</v>
      </c>
      <c r="B460" s="12" t="s">
        <v>1073</v>
      </c>
      <c r="C460" s="12" t="s">
        <v>1074</v>
      </c>
      <c r="D460" s="25" t="s">
        <v>303</v>
      </c>
      <c r="E460" s="18">
        <v>36357</v>
      </c>
      <c r="F460" s="8">
        <f t="shared" ca="1" si="21"/>
        <v>26.547945205479451</v>
      </c>
      <c r="G460" s="10" t="s">
        <v>491</v>
      </c>
      <c r="H460" s="10">
        <f t="shared" si="22"/>
        <v>4</v>
      </c>
      <c r="I460" s="10" t="s">
        <v>492</v>
      </c>
      <c r="J460" s="10" t="s">
        <v>492</v>
      </c>
      <c r="K460" s="10" t="s">
        <v>909</v>
      </c>
    </row>
    <row r="461" spans="1:16" ht="13.95" customHeight="1" x14ac:dyDescent="0.3">
      <c r="A461" s="10">
        <f t="shared" si="23"/>
        <v>39</v>
      </c>
      <c r="B461" s="28" t="s">
        <v>161</v>
      </c>
      <c r="C461" s="29" t="s">
        <v>61</v>
      </c>
      <c r="D461" s="10" t="s">
        <v>303</v>
      </c>
      <c r="E461" s="18">
        <v>35828</v>
      </c>
      <c r="F461" s="8">
        <f t="shared" ca="1" si="21"/>
        <v>27.997260273972604</v>
      </c>
      <c r="G461" s="10" t="s">
        <v>491</v>
      </c>
      <c r="H461" s="10">
        <f t="shared" si="22"/>
        <v>4</v>
      </c>
      <c r="I461" s="10" t="s">
        <v>492</v>
      </c>
      <c r="J461" s="10" t="s">
        <v>492</v>
      </c>
      <c r="K461" s="10" t="s">
        <v>909</v>
      </c>
    </row>
    <row r="462" spans="1:16" ht="13.95" customHeight="1" x14ac:dyDescent="0.3">
      <c r="A462" s="10">
        <f t="shared" si="23"/>
        <v>40</v>
      </c>
      <c r="B462" s="12" t="s">
        <v>262</v>
      </c>
      <c r="C462" s="12" t="s">
        <v>934</v>
      </c>
      <c r="D462" s="25" t="s">
        <v>303</v>
      </c>
      <c r="E462" s="18">
        <v>35132</v>
      </c>
      <c r="F462" s="8">
        <f t="shared" ca="1" si="21"/>
        <v>29.904109589041095</v>
      </c>
      <c r="G462" s="10" t="s">
        <v>491</v>
      </c>
      <c r="H462" s="10">
        <f t="shared" si="22"/>
        <v>4</v>
      </c>
      <c r="I462" s="10" t="s">
        <v>492</v>
      </c>
      <c r="J462" s="10" t="s">
        <v>492</v>
      </c>
      <c r="K462" s="10" t="s">
        <v>909</v>
      </c>
    </row>
    <row r="463" spans="1:16" ht="13.95" customHeight="1" x14ac:dyDescent="0.3">
      <c r="A463" s="10">
        <f t="shared" si="23"/>
        <v>41</v>
      </c>
      <c r="B463" s="13" t="s">
        <v>873</v>
      </c>
      <c r="C463" s="13" t="s">
        <v>61</v>
      </c>
      <c r="D463" s="10" t="s">
        <v>303</v>
      </c>
      <c r="E463" s="18">
        <v>35603</v>
      </c>
      <c r="F463" s="8">
        <f t="shared" ca="1" si="21"/>
        <v>28.613698630136987</v>
      </c>
      <c r="G463" s="10" t="s">
        <v>491</v>
      </c>
      <c r="H463" s="10">
        <f t="shared" si="22"/>
        <v>4</v>
      </c>
      <c r="I463" s="10" t="s">
        <v>492</v>
      </c>
      <c r="J463" s="10" t="s">
        <v>492</v>
      </c>
      <c r="K463" s="10" t="s">
        <v>909</v>
      </c>
      <c r="M463"/>
      <c r="N463"/>
    </row>
    <row r="464" spans="1:16" ht="13.95" customHeight="1" x14ac:dyDescent="0.3">
      <c r="A464" s="10">
        <f t="shared" si="23"/>
        <v>42</v>
      </c>
      <c r="B464" s="12" t="s">
        <v>1090</v>
      </c>
      <c r="C464" s="12" t="s">
        <v>1091</v>
      </c>
      <c r="D464" s="25" t="s">
        <v>303</v>
      </c>
      <c r="E464" s="18">
        <v>35681</v>
      </c>
      <c r="F464" s="8">
        <f t="shared" ca="1" si="21"/>
        <v>28.4</v>
      </c>
      <c r="G464" s="10" t="s">
        <v>491</v>
      </c>
      <c r="H464" s="10">
        <f t="shared" si="22"/>
        <v>4</v>
      </c>
      <c r="I464" s="10" t="s">
        <v>492</v>
      </c>
      <c r="J464" s="10" t="s">
        <v>492</v>
      </c>
      <c r="K464" s="10" t="s">
        <v>909</v>
      </c>
    </row>
    <row r="465" spans="1:15" ht="13.95" customHeight="1" x14ac:dyDescent="0.3">
      <c r="A465" s="10">
        <f t="shared" si="23"/>
        <v>43</v>
      </c>
      <c r="B465" s="13" t="s">
        <v>517</v>
      </c>
      <c r="C465" s="13" t="s">
        <v>92</v>
      </c>
      <c r="D465" s="10" t="s">
        <v>303</v>
      </c>
      <c r="E465" s="18">
        <v>35645</v>
      </c>
      <c r="F465" s="8">
        <f t="shared" ca="1" si="21"/>
        <v>28.4986301369863</v>
      </c>
      <c r="G465" s="10" t="s">
        <v>491</v>
      </c>
      <c r="H465" s="10">
        <f t="shared" si="22"/>
        <v>4</v>
      </c>
      <c r="I465" s="10" t="s">
        <v>492</v>
      </c>
      <c r="J465" s="10" t="s">
        <v>492</v>
      </c>
      <c r="K465" s="10" t="s">
        <v>909</v>
      </c>
    </row>
    <row r="466" spans="1:15" ht="13.95" customHeight="1" x14ac:dyDescent="0.3">
      <c r="A466" s="10">
        <f t="shared" si="23"/>
        <v>44</v>
      </c>
      <c r="B466" s="13" t="s">
        <v>134</v>
      </c>
      <c r="C466" s="13" t="s">
        <v>272</v>
      </c>
      <c r="D466" s="10" t="s">
        <v>303</v>
      </c>
      <c r="E466" s="18">
        <v>36934</v>
      </c>
      <c r="F466" s="8">
        <f t="shared" ca="1" si="21"/>
        <v>24.967123287671232</v>
      </c>
      <c r="G466" s="10" t="s">
        <v>491</v>
      </c>
      <c r="H466" s="10">
        <f t="shared" si="22"/>
        <v>4</v>
      </c>
      <c r="I466" s="10" t="s">
        <v>492</v>
      </c>
      <c r="J466" s="10" t="s">
        <v>492</v>
      </c>
      <c r="K466" s="10" t="s">
        <v>909</v>
      </c>
    </row>
    <row r="467" spans="1:15" ht="13.95" customHeight="1" x14ac:dyDescent="0.3">
      <c r="A467" s="10">
        <f t="shared" si="23"/>
        <v>1</v>
      </c>
      <c r="B467" s="12" t="s">
        <v>196</v>
      </c>
      <c r="C467" s="12" t="s">
        <v>245</v>
      </c>
      <c r="D467" s="25" t="s">
        <v>801</v>
      </c>
      <c r="E467" s="18">
        <v>35542</v>
      </c>
      <c r="F467" s="8">
        <f t="shared" ca="1" si="21"/>
        <v>28.780821917808218</v>
      </c>
      <c r="G467" s="10" t="s">
        <v>488</v>
      </c>
      <c r="H467" s="10">
        <f t="shared" si="22"/>
        <v>1</v>
      </c>
      <c r="I467" s="10" t="s">
        <v>492</v>
      </c>
      <c r="J467" s="10" t="s">
        <v>492</v>
      </c>
      <c r="K467" s="10" t="s">
        <v>909</v>
      </c>
    </row>
    <row r="468" spans="1:15" ht="13.95" customHeight="1" x14ac:dyDescent="0.3">
      <c r="A468" s="10">
        <f t="shared" si="23"/>
        <v>2</v>
      </c>
      <c r="B468" s="13" t="s">
        <v>913</v>
      </c>
      <c r="C468" s="13" t="s">
        <v>914</v>
      </c>
      <c r="D468" s="10" t="s">
        <v>801</v>
      </c>
      <c r="E468" s="18">
        <v>34790</v>
      </c>
      <c r="F468" s="8">
        <f t="shared" ca="1" si="21"/>
        <v>30.841095890410958</v>
      </c>
      <c r="G468" s="10" t="s">
        <v>488</v>
      </c>
      <c r="H468" s="10">
        <f t="shared" si="22"/>
        <v>1</v>
      </c>
      <c r="I468" s="10" t="s">
        <v>492</v>
      </c>
      <c r="J468" s="10" t="s">
        <v>492</v>
      </c>
      <c r="K468" s="10" t="s">
        <v>909</v>
      </c>
    </row>
    <row r="469" spans="1:15" ht="13.95" customHeight="1" x14ac:dyDescent="0.3">
      <c r="A469" s="10">
        <f t="shared" si="23"/>
        <v>3</v>
      </c>
      <c r="B469" s="12" t="s">
        <v>114</v>
      </c>
      <c r="C469" s="12" t="s">
        <v>1350</v>
      </c>
      <c r="D469" s="25" t="s">
        <v>801</v>
      </c>
      <c r="E469" s="18">
        <v>34402</v>
      </c>
      <c r="F469" s="8">
        <f t="shared" ca="1" si="21"/>
        <v>31.904109589041095</v>
      </c>
      <c r="G469" s="10" t="s">
        <v>488</v>
      </c>
      <c r="H469" s="10">
        <f t="shared" si="22"/>
        <v>1</v>
      </c>
      <c r="I469" s="10" t="s">
        <v>492</v>
      </c>
      <c r="J469" s="10" t="s">
        <v>492</v>
      </c>
      <c r="K469" s="10" t="s">
        <v>909</v>
      </c>
    </row>
    <row r="470" spans="1:15" ht="13.95" customHeight="1" x14ac:dyDescent="0.3">
      <c r="A470" s="10">
        <f t="shared" si="23"/>
        <v>4</v>
      </c>
      <c r="B470" s="13" t="s">
        <v>1605</v>
      </c>
      <c r="C470" s="13" t="s">
        <v>150</v>
      </c>
      <c r="D470" s="10" t="s">
        <v>801</v>
      </c>
      <c r="E470" s="18">
        <v>37172</v>
      </c>
      <c r="F470" s="8">
        <f t="shared" ca="1" si="21"/>
        <v>24.315068493150687</v>
      </c>
      <c r="G470" s="10" t="s">
        <v>488</v>
      </c>
      <c r="H470" s="10">
        <f t="shared" si="22"/>
        <v>1</v>
      </c>
      <c r="I470" s="10" t="s">
        <v>492</v>
      </c>
      <c r="J470" s="10" t="s">
        <v>493</v>
      </c>
      <c r="K470" s="10" t="s">
        <v>909</v>
      </c>
    </row>
    <row r="471" spans="1:15" ht="13.95" customHeight="1" x14ac:dyDescent="0.3">
      <c r="A471" s="10">
        <f t="shared" si="23"/>
        <v>5</v>
      </c>
      <c r="B471" s="13" t="s">
        <v>728</v>
      </c>
      <c r="C471" s="13" t="s">
        <v>29</v>
      </c>
      <c r="D471" s="10" t="s">
        <v>801</v>
      </c>
      <c r="E471" s="18">
        <v>34247</v>
      </c>
      <c r="F471" s="8">
        <f t="shared" ca="1" si="21"/>
        <v>32.328767123287669</v>
      </c>
      <c r="G471" s="10" t="s">
        <v>488</v>
      </c>
      <c r="H471" s="10">
        <f t="shared" si="22"/>
        <v>1</v>
      </c>
      <c r="I471" s="10" t="s">
        <v>492</v>
      </c>
      <c r="J471" s="10" t="s">
        <v>492</v>
      </c>
      <c r="K471" s="10" t="s">
        <v>909</v>
      </c>
    </row>
    <row r="472" spans="1:15" ht="13.95" customHeight="1" x14ac:dyDescent="0.3">
      <c r="A472" s="10">
        <f t="shared" si="23"/>
        <v>6</v>
      </c>
      <c r="B472" s="12" t="s">
        <v>1378</v>
      </c>
      <c r="C472" s="12" t="s">
        <v>118</v>
      </c>
      <c r="D472" s="25" t="s">
        <v>801</v>
      </c>
      <c r="E472" s="18">
        <v>36588</v>
      </c>
      <c r="F472" s="8">
        <f t="shared" ca="1" si="21"/>
        <v>25.915068493150685</v>
      </c>
      <c r="G472" s="10" t="s">
        <v>488</v>
      </c>
      <c r="H472" s="10">
        <f t="shared" si="22"/>
        <v>1</v>
      </c>
      <c r="I472" s="10" t="s">
        <v>492</v>
      </c>
      <c r="J472" s="10" t="s">
        <v>492</v>
      </c>
      <c r="K472" s="10" t="s">
        <v>909</v>
      </c>
    </row>
    <row r="473" spans="1:15" ht="13.95" customHeight="1" x14ac:dyDescent="0.3">
      <c r="A473" s="10">
        <f t="shared" si="23"/>
        <v>7</v>
      </c>
      <c r="B473" s="28" t="s">
        <v>1196</v>
      </c>
      <c r="C473" s="29" t="s">
        <v>108</v>
      </c>
      <c r="D473" s="10" t="s">
        <v>801</v>
      </c>
      <c r="E473" s="18">
        <v>35004</v>
      </c>
      <c r="F473" s="8">
        <f t="shared" ca="1" si="21"/>
        <v>30.254794520547946</v>
      </c>
      <c r="G473" s="10" t="s">
        <v>488</v>
      </c>
      <c r="H473" s="10">
        <f t="shared" si="22"/>
        <v>1</v>
      </c>
      <c r="I473" s="10" t="s">
        <v>492</v>
      </c>
      <c r="J473" s="10" t="s">
        <v>493</v>
      </c>
      <c r="K473" s="10" t="s">
        <v>909</v>
      </c>
    </row>
    <row r="474" spans="1:15" ht="13.95" customHeight="1" x14ac:dyDescent="0.3">
      <c r="A474" s="10">
        <f t="shared" si="23"/>
        <v>8</v>
      </c>
      <c r="B474" s="13" t="s">
        <v>1614</v>
      </c>
      <c r="C474" s="13" t="s">
        <v>517</v>
      </c>
      <c r="D474" s="10" t="s">
        <v>801</v>
      </c>
      <c r="E474" s="18">
        <v>36311</v>
      </c>
      <c r="F474" s="8">
        <f t="shared" ca="1" si="21"/>
        <v>26.673972602739727</v>
      </c>
      <c r="G474" s="10" t="s">
        <v>488</v>
      </c>
      <c r="H474" s="10">
        <f t="shared" si="22"/>
        <v>1</v>
      </c>
      <c r="I474" s="10" t="s">
        <v>492</v>
      </c>
      <c r="J474" s="10" t="s">
        <v>492</v>
      </c>
      <c r="K474" s="10" t="s">
        <v>909</v>
      </c>
    </row>
    <row r="475" spans="1:15" ht="13.95" customHeight="1" x14ac:dyDescent="0.3">
      <c r="A475" s="10">
        <f t="shared" si="23"/>
        <v>9</v>
      </c>
      <c r="B475" s="21" t="s">
        <v>397</v>
      </c>
      <c r="C475" s="21" t="s">
        <v>398</v>
      </c>
      <c r="D475" s="17" t="s">
        <v>801</v>
      </c>
      <c r="E475" s="18">
        <v>32819</v>
      </c>
      <c r="F475" s="8">
        <f t="shared" ca="1" si="21"/>
        <v>36.241095890410961</v>
      </c>
      <c r="G475" s="10" t="s">
        <v>488</v>
      </c>
      <c r="H475" s="10">
        <f t="shared" si="22"/>
        <v>1</v>
      </c>
      <c r="I475" s="10" t="s">
        <v>492</v>
      </c>
      <c r="J475" s="10" t="s">
        <v>492</v>
      </c>
      <c r="K475" s="10" t="s">
        <v>909</v>
      </c>
      <c r="L475"/>
      <c r="M475"/>
      <c r="N475"/>
    </row>
    <row r="476" spans="1:15" ht="13.95" customHeight="1" x14ac:dyDescent="0.3">
      <c r="A476" s="10">
        <f t="shared" si="23"/>
        <v>10</v>
      </c>
      <c r="B476" s="13" t="s">
        <v>861</v>
      </c>
      <c r="C476" s="13" t="s">
        <v>862</v>
      </c>
      <c r="D476" s="10" t="s">
        <v>801</v>
      </c>
      <c r="E476" s="18">
        <v>33406</v>
      </c>
      <c r="F476" s="8">
        <f t="shared" ca="1" si="21"/>
        <v>34.632876712328766</v>
      </c>
      <c r="G476" s="10" t="s">
        <v>488</v>
      </c>
      <c r="H476" s="10">
        <f t="shared" si="22"/>
        <v>1</v>
      </c>
      <c r="I476" s="10" t="s">
        <v>492</v>
      </c>
      <c r="J476" s="10" t="s">
        <v>492</v>
      </c>
      <c r="K476" s="10" t="s">
        <v>909</v>
      </c>
      <c r="N476"/>
    </row>
    <row r="477" spans="1:15" ht="13.95" customHeight="1" x14ac:dyDescent="0.3">
      <c r="A477" s="10">
        <f t="shared" si="23"/>
        <v>11</v>
      </c>
      <c r="B477" s="13" t="s">
        <v>963</v>
      </c>
      <c r="C477" s="13" t="s">
        <v>152</v>
      </c>
      <c r="D477" s="10" t="s">
        <v>801</v>
      </c>
      <c r="E477" s="18">
        <v>34844</v>
      </c>
      <c r="F477" s="8">
        <f t="shared" ca="1" si="21"/>
        <v>30.693150684931506</v>
      </c>
      <c r="G477" s="10" t="s">
        <v>488</v>
      </c>
      <c r="H477" s="10">
        <f t="shared" si="22"/>
        <v>1</v>
      </c>
      <c r="I477" s="10" t="s">
        <v>492</v>
      </c>
      <c r="J477" s="10" t="s">
        <v>492</v>
      </c>
      <c r="K477" s="10" t="s">
        <v>909</v>
      </c>
      <c r="O477"/>
    </row>
    <row r="478" spans="1:15" ht="13.95" customHeight="1" x14ac:dyDescent="0.3">
      <c r="A478" s="10">
        <f t="shared" si="23"/>
        <v>12</v>
      </c>
      <c r="B478" s="28" t="s">
        <v>573</v>
      </c>
      <c r="C478" s="29" t="s">
        <v>102</v>
      </c>
      <c r="D478" s="10" t="s">
        <v>801</v>
      </c>
      <c r="E478" s="18">
        <v>35830</v>
      </c>
      <c r="F478" s="8">
        <f t="shared" ca="1" si="21"/>
        <v>27.991780821917807</v>
      </c>
      <c r="G478" s="10" t="s">
        <v>488</v>
      </c>
      <c r="H478" s="10">
        <f t="shared" si="22"/>
        <v>1</v>
      </c>
      <c r="I478" s="10" t="s">
        <v>492</v>
      </c>
      <c r="J478" s="10" t="s">
        <v>492</v>
      </c>
      <c r="K478" s="10" t="s">
        <v>909</v>
      </c>
    </row>
    <row r="479" spans="1:15" ht="13.95" customHeight="1" x14ac:dyDescent="0.3">
      <c r="A479" s="10">
        <f t="shared" si="23"/>
        <v>13</v>
      </c>
      <c r="B479" s="13" t="s">
        <v>864</v>
      </c>
      <c r="C479" s="13" t="s">
        <v>315</v>
      </c>
      <c r="D479" s="10" t="s">
        <v>801</v>
      </c>
      <c r="E479" s="18">
        <v>34977</v>
      </c>
      <c r="F479" s="8">
        <f t="shared" ca="1" si="21"/>
        <v>30.328767123287673</v>
      </c>
      <c r="G479" s="10" t="s">
        <v>488</v>
      </c>
      <c r="H479" s="10">
        <f t="shared" si="22"/>
        <v>1</v>
      </c>
      <c r="I479" s="10" t="s">
        <v>492</v>
      </c>
      <c r="J479" s="10" t="s">
        <v>492</v>
      </c>
      <c r="K479" s="10" t="s">
        <v>909</v>
      </c>
      <c r="M479"/>
      <c r="N479"/>
    </row>
    <row r="480" spans="1:15" ht="13.95" customHeight="1" x14ac:dyDescent="0.3">
      <c r="A480" s="10">
        <f t="shared" si="23"/>
        <v>14</v>
      </c>
      <c r="B480" s="12" t="s">
        <v>1110</v>
      </c>
      <c r="C480" s="12" t="s">
        <v>221</v>
      </c>
      <c r="D480" s="25" t="s">
        <v>801</v>
      </c>
      <c r="E480" s="18">
        <v>35548</v>
      </c>
      <c r="F480" s="8">
        <f t="shared" ca="1" si="21"/>
        <v>28.764383561643836</v>
      </c>
      <c r="G480" s="10" t="s">
        <v>488</v>
      </c>
      <c r="H480" s="10">
        <f t="shared" si="22"/>
        <v>1</v>
      </c>
      <c r="I480" s="10" t="s">
        <v>493</v>
      </c>
      <c r="J480" s="10" t="s">
        <v>493</v>
      </c>
      <c r="K480" s="10" t="s">
        <v>909</v>
      </c>
    </row>
    <row r="481" spans="1:19" ht="13.95" customHeight="1" x14ac:dyDescent="0.3">
      <c r="A481" s="10">
        <f t="shared" si="23"/>
        <v>15</v>
      </c>
      <c r="B481" s="28" t="s">
        <v>770</v>
      </c>
      <c r="C481" s="29" t="s">
        <v>944</v>
      </c>
      <c r="D481" s="10" t="s">
        <v>801</v>
      </c>
      <c r="E481" s="18">
        <v>36176</v>
      </c>
      <c r="F481" s="8">
        <f t="shared" ca="1" si="21"/>
        <v>27.043835616438358</v>
      </c>
      <c r="G481" s="10" t="s">
        <v>488</v>
      </c>
      <c r="H481" s="10">
        <f t="shared" si="22"/>
        <v>1</v>
      </c>
      <c r="I481" s="10" t="s">
        <v>492</v>
      </c>
      <c r="J481" s="10" t="s">
        <v>492</v>
      </c>
      <c r="K481" s="10" t="s">
        <v>909</v>
      </c>
    </row>
    <row r="482" spans="1:19" ht="13.95" customHeight="1" x14ac:dyDescent="0.3">
      <c r="A482" s="10">
        <f t="shared" si="23"/>
        <v>16</v>
      </c>
      <c r="B482" s="13" t="s">
        <v>262</v>
      </c>
      <c r="C482" s="13" t="s">
        <v>1690</v>
      </c>
      <c r="D482" s="10" t="s">
        <v>801</v>
      </c>
      <c r="E482" s="18">
        <v>36012</v>
      </c>
      <c r="F482" s="8">
        <f t="shared" ca="1" si="21"/>
        <v>27.493150684931507</v>
      </c>
      <c r="G482" s="10" t="s">
        <v>488</v>
      </c>
      <c r="H482" s="10">
        <f t="shared" si="22"/>
        <v>1</v>
      </c>
      <c r="I482" s="10" t="s">
        <v>492</v>
      </c>
      <c r="J482" s="10" t="s">
        <v>492</v>
      </c>
      <c r="K482" s="10" t="s">
        <v>909</v>
      </c>
    </row>
    <row r="483" spans="1:19" ht="13.95" customHeight="1" x14ac:dyDescent="0.3">
      <c r="A483" s="10">
        <f t="shared" si="23"/>
        <v>17</v>
      </c>
      <c r="B483" s="12" t="s">
        <v>190</v>
      </c>
      <c r="C483" s="12" t="s">
        <v>1450</v>
      </c>
      <c r="D483" s="25" t="s">
        <v>801</v>
      </c>
      <c r="E483" s="18">
        <v>37726</v>
      </c>
      <c r="F483" s="8">
        <f t="shared" ca="1" si="21"/>
        <v>22.797260273972604</v>
      </c>
      <c r="G483" s="10" t="s">
        <v>488</v>
      </c>
      <c r="H483" s="10">
        <f t="shared" si="22"/>
        <v>1</v>
      </c>
      <c r="I483" s="10" t="s">
        <v>493</v>
      </c>
      <c r="J483" s="10" t="s">
        <v>492</v>
      </c>
      <c r="K483" s="10" t="s">
        <v>909</v>
      </c>
    </row>
    <row r="484" spans="1:19" ht="13.95" customHeight="1" x14ac:dyDescent="0.3">
      <c r="A484" s="10">
        <f t="shared" si="23"/>
        <v>18</v>
      </c>
      <c r="B484" s="21" t="s">
        <v>552</v>
      </c>
      <c r="C484" s="21" t="s">
        <v>30</v>
      </c>
      <c r="D484" s="17" t="s">
        <v>801</v>
      </c>
      <c r="E484" s="18">
        <v>33554</v>
      </c>
      <c r="F484" s="8">
        <f t="shared" ca="1" si="21"/>
        <v>34.227397260273975</v>
      </c>
      <c r="G484" s="10" t="s">
        <v>488</v>
      </c>
      <c r="H484" s="10">
        <f t="shared" si="22"/>
        <v>1</v>
      </c>
      <c r="I484" s="10" t="s">
        <v>492</v>
      </c>
      <c r="J484" s="10" t="s">
        <v>492</v>
      </c>
      <c r="K484" s="10" t="s">
        <v>909</v>
      </c>
    </row>
    <row r="485" spans="1:19" ht="13.95" customHeight="1" x14ac:dyDescent="0.3">
      <c r="A485" s="10">
        <f t="shared" si="23"/>
        <v>19</v>
      </c>
      <c r="B485" s="21" t="s">
        <v>141</v>
      </c>
      <c r="C485" s="21" t="s">
        <v>142</v>
      </c>
      <c r="D485" s="10" t="s">
        <v>801</v>
      </c>
      <c r="E485" s="18">
        <v>33359</v>
      </c>
      <c r="F485" s="8">
        <f t="shared" ca="1" si="21"/>
        <v>34.761643835616439</v>
      </c>
      <c r="G485" s="10" t="s">
        <v>488</v>
      </c>
      <c r="H485" s="10">
        <f t="shared" si="22"/>
        <v>1</v>
      </c>
      <c r="I485" s="10" t="s">
        <v>492</v>
      </c>
      <c r="J485" s="10" t="s">
        <v>492</v>
      </c>
      <c r="K485" s="10" t="s">
        <v>909</v>
      </c>
      <c r="M485"/>
      <c r="N485"/>
    </row>
    <row r="486" spans="1:19" ht="13.95" customHeight="1" x14ac:dyDescent="0.3">
      <c r="A486" s="10">
        <f t="shared" si="23"/>
        <v>20</v>
      </c>
      <c r="B486" s="13" t="s">
        <v>953</v>
      </c>
      <c r="C486" s="13" t="s">
        <v>954</v>
      </c>
      <c r="D486" s="10" t="s">
        <v>801</v>
      </c>
      <c r="E486" s="18">
        <v>34877</v>
      </c>
      <c r="F486" s="8">
        <f t="shared" ca="1" si="21"/>
        <v>30.602739726027398</v>
      </c>
      <c r="G486" s="10" t="s">
        <v>489</v>
      </c>
      <c r="H486" s="10">
        <f t="shared" si="22"/>
        <v>2</v>
      </c>
      <c r="I486" s="10" t="s">
        <v>492</v>
      </c>
      <c r="J486" s="10" t="s">
        <v>492</v>
      </c>
      <c r="K486" s="10" t="s">
        <v>909</v>
      </c>
      <c r="O486"/>
      <c r="P486"/>
      <c r="Q486"/>
      <c r="R486"/>
      <c r="S486"/>
    </row>
    <row r="487" spans="1:19" ht="13.95" customHeight="1" x14ac:dyDescent="0.3">
      <c r="A487" s="10">
        <f t="shared" si="23"/>
        <v>21</v>
      </c>
      <c r="B487" s="12" t="s">
        <v>1222</v>
      </c>
      <c r="C487" s="12" t="s">
        <v>1410</v>
      </c>
      <c r="D487" s="25" t="s">
        <v>801</v>
      </c>
      <c r="E487" s="18">
        <v>36001</v>
      </c>
      <c r="F487" s="8">
        <f t="shared" ca="1" si="21"/>
        <v>27.523287671232875</v>
      </c>
      <c r="G487" s="10" t="s">
        <v>489</v>
      </c>
      <c r="H487" s="10">
        <f t="shared" si="22"/>
        <v>2</v>
      </c>
      <c r="I487" s="10" t="s">
        <v>492</v>
      </c>
      <c r="J487" s="10" t="s">
        <v>493</v>
      </c>
      <c r="K487" s="10" t="s">
        <v>909</v>
      </c>
    </row>
    <row r="488" spans="1:19" ht="13.95" customHeight="1" x14ac:dyDescent="0.3">
      <c r="A488" s="10">
        <f t="shared" si="23"/>
        <v>22</v>
      </c>
      <c r="B488" s="13" t="s">
        <v>549</v>
      </c>
      <c r="C488" s="13" t="s">
        <v>29</v>
      </c>
      <c r="D488" s="10" t="s">
        <v>801</v>
      </c>
      <c r="E488" s="18">
        <v>35293</v>
      </c>
      <c r="F488" s="8">
        <f t="shared" ca="1" si="21"/>
        <v>29.463013698630139</v>
      </c>
      <c r="G488" s="10" t="s">
        <v>489</v>
      </c>
      <c r="H488" s="10">
        <f t="shared" si="22"/>
        <v>2</v>
      </c>
      <c r="I488" s="10" t="s">
        <v>492</v>
      </c>
      <c r="J488" s="10" t="s">
        <v>492</v>
      </c>
      <c r="K488" s="10" t="s">
        <v>909</v>
      </c>
    </row>
    <row r="489" spans="1:19" ht="13.95" customHeight="1" x14ac:dyDescent="0.3">
      <c r="A489" s="10">
        <f t="shared" si="23"/>
        <v>23</v>
      </c>
      <c r="B489" s="22" t="s">
        <v>643</v>
      </c>
      <c r="C489" s="22" t="s">
        <v>688</v>
      </c>
      <c r="D489" s="25" t="s">
        <v>801</v>
      </c>
      <c r="E489" s="18">
        <v>35437</v>
      </c>
      <c r="F489" s="8">
        <f t="shared" ca="1" si="21"/>
        <v>29.068493150684933</v>
      </c>
      <c r="G489" s="10" t="s">
        <v>490</v>
      </c>
      <c r="H489" s="10">
        <f t="shared" si="22"/>
        <v>3</v>
      </c>
      <c r="I489" s="10" t="s">
        <v>492</v>
      </c>
      <c r="J489" s="10" t="s">
        <v>492</v>
      </c>
      <c r="K489" s="10" t="s">
        <v>909</v>
      </c>
    </row>
    <row r="490" spans="1:19" ht="13.95" customHeight="1" x14ac:dyDescent="0.3">
      <c r="A490" s="10">
        <f t="shared" si="23"/>
        <v>24</v>
      </c>
      <c r="B490" s="22" t="s">
        <v>650</v>
      </c>
      <c r="C490" s="22" t="s">
        <v>690</v>
      </c>
      <c r="D490" s="17" t="s">
        <v>801</v>
      </c>
      <c r="E490" s="18">
        <v>34297</v>
      </c>
      <c r="F490" s="8">
        <f t="shared" ca="1" si="21"/>
        <v>32.19178082191781</v>
      </c>
      <c r="G490" s="10" t="s">
        <v>490</v>
      </c>
      <c r="H490" s="10">
        <f t="shared" si="22"/>
        <v>3</v>
      </c>
      <c r="I490" s="10" t="s">
        <v>492</v>
      </c>
      <c r="J490" s="10" t="s">
        <v>492</v>
      </c>
      <c r="K490" s="10" t="s">
        <v>909</v>
      </c>
      <c r="L490"/>
      <c r="M490"/>
      <c r="N490"/>
    </row>
    <row r="491" spans="1:19" ht="13.95" customHeight="1" x14ac:dyDescent="0.3">
      <c r="A491" s="10">
        <f t="shared" si="23"/>
        <v>25</v>
      </c>
      <c r="B491" s="22" t="s">
        <v>510</v>
      </c>
      <c r="C491" s="22" t="s">
        <v>693</v>
      </c>
      <c r="D491" s="17" t="s">
        <v>801</v>
      </c>
      <c r="E491" s="18">
        <v>33458</v>
      </c>
      <c r="F491" s="8">
        <f t="shared" ca="1" si="21"/>
        <v>34.490410958904107</v>
      </c>
      <c r="G491" s="10" t="s">
        <v>490</v>
      </c>
      <c r="H491" s="10">
        <f t="shared" si="22"/>
        <v>3</v>
      </c>
      <c r="I491" s="10" t="s">
        <v>492</v>
      </c>
      <c r="J491" s="10" t="s">
        <v>492</v>
      </c>
      <c r="K491" s="10" t="s">
        <v>909</v>
      </c>
      <c r="O491"/>
    </row>
    <row r="492" spans="1:19" ht="13.95" customHeight="1" x14ac:dyDescent="0.3">
      <c r="A492" s="10">
        <f t="shared" si="23"/>
        <v>26</v>
      </c>
      <c r="B492" s="13" t="s">
        <v>215</v>
      </c>
      <c r="C492" s="13" t="s">
        <v>840</v>
      </c>
      <c r="D492" s="10" t="s">
        <v>801</v>
      </c>
      <c r="E492" s="18">
        <v>35117</v>
      </c>
      <c r="F492" s="8">
        <f t="shared" ca="1" si="21"/>
        <v>29.945205479452056</v>
      </c>
      <c r="G492" s="10" t="s">
        <v>490</v>
      </c>
      <c r="H492" s="10">
        <f t="shared" si="22"/>
        <v>3</v>
      </c>
      <c r="I492" s="10" t="s">
        <v>492</v>
      </c>
      <c r="J492" s="10" t="s">
        <v>492</v>
      </c>
      <c r="K492" s="10" t="s">
        <v>909</v>
      </c>
      <c r="M492"/>
      <c r="N492"/>
    </row>
    <row r="493" spans="1:19" ht="13.95" customHeight="1" x14ac:dyDescent="0.3">
      <c r="A493" s="10">
        <f t="shared" si="23"/>
        <v>27</v>
      </c>
      <c r="B493" s="12" t="s">
        <v>173</v>
      </c>
      <c r="C493" s="12" t="s">
        <v>785</v>
      </c>
      <c r="D493" s="25" t="s">
        <v>801</v>
      </c>
      <c r="E493" s="18">
        <v>36951</v>
      </c>
      <c r="F493" s="8">
        <f t="shared" ca="1" si="21"/>
        <v>24.920547945205481</v>
      </c>
      <c r="G493" s="10" t="s">
        <v>490</v>
      </c>
      <c r="H493" s="10">
        <f t="shared" si="22"/>
        <v>3</v>
      </c>
      <c r="I493" s="10" t="s">
        <v>493</v>
      </c>
      <c r="J493" s="10" t="s">
        <v>493</v>
      </c>
      <c r="K493" s="10" t="s">
        <v>909</v>
      </c>
    </row>
    <row r="494" spans="1:19" ht="13.95" customHeight="1" x14ac:dyDescent="0.3">
      <c r="A494" s="10">
        <f t="shared" si="23"/>
        <v>28</v>
      </c>
      <c r="B494" s="12" t="s">
        <v>332</v>
      </c>
      <c r="C494" s="12" t="s">
        <v>174</v>
      </c>
      <c r="D494" s="25" t="s">
        <v>801</v>
      </c>
      <c r="E494" s="18">
        <v>36588</v>
      </c>
      <c r="F494" s="8">
        <f t="shared" ca="1" si="21"/>
        <v>25.915068493150685</v>
      </c>
      <c r="G494" s="10" t="s">
        <v>490</v>
      </c>
      <c r="H494" s="10">
        <f t="shared" si="22"/>
        <v>3</v>
      </c>
      <c r="I494" s="10" t="s">
        <v>492</v>
      </c>
      <c r="J494" s="10" t="s">
        <v>492</v>
      </c>
      <c r="K494" s="10" t="s">
        <v>909</v>
      </c>
    </row>
    <row r="495" spans="1:19" ht="13.95" customHeight="1" x14ac:dyDescent="0.3">
      <c r="A495" s="10">
        <f t="shared" si="23"/>
        <v>29</v>
      </c>
      <c r="B495" s="13" t="s">
        <v>343</v>
      </c>
      <c r="C495" s="13" t="s">
        <v>1257</v>
      </c>
      <c r="D495" s="10" t="s">
        <v>801</v>
      </c>
      <c r="E495" s="18">
        <v>36069</v>
      </c>
      <c r="F495" s="8">
        <f t="shared" ca="1" si="21"/>
        <v>27.336986301369862</v>
      </c>
      <c r="G495" s="10" t="s">
        <v>490</v>
      </c>
      <c r="H495" s="10">
        <f t="shared" si="22"/>
        <v>3</v>
      </c>
      <c r="I495" s="10" t="s">
        <v>492</v>
      </c>
      <c r="J495" s="10" t="s">
        <v>492</v>
      </c>
      <c r="K495" s="10" t="s">
        <v>909</v>
      </c>
    </row>
    <row r="496" spans="1:19" ht="13.95" customHeight="1" x14ac:dyDescent="0.3">
      <c r="A496" s="10">
        <f t="shared" si="23"/>
        <v>30</v>
      </c>
      <c r="B496" s="13" t="s">
        <v>312</v>
      </c>
      <c r="C496" s="13" t="s">
        <v>225</v>
      </c>
      <c r="D496" s="10" t="s">
        <v>801</v>
      </c>
      <c r="E496" s="18">
        <v>33325</v>
      </c>
      <c r="F496" s="8">
        <f t="shared" ca="1" si="21"/>
        <v>34.854794520547948</v>
      </c>
      <c r="G496" s="10" t="s">
        <v>490</v>
      </c>
      <c r="H496" s="10">
        <f t="shared" si="22"/>
        <v>3</v>
      </c>
      <c r="I496" s="10" t="s">
        <v>492</v>
      </c>
      <c r="J496" s="10" t="s">
        <v>492</v>
      </c>
      <c r="K496" s="10" t="s">
        <v>909</v>
      </c>
    </row>
    <row r="497" spans="1:19" ht="13.95" customHeight="1" x14ac:dyDescent="0.3">
      <c r="A497" s="10">
        <f t="shared" si="23"/>
        <v>31</v>
      </c>
      <c r="B497" s="13" t="s">
        <v>250</v>
      </c>
      <c r="C497" s="13" t="s">
        <v>212</v>
      </c>
      <c r="D497" s="10" t="s">
        <v>801</v>
      </c>
      <c r="E497" s="18">
        <v>37345</v>
      </c>
      <c r="F497" s="8">
        <f t="shared" ca="1" si="21"/>
        <v>23.841095890410958</v>
      </c>
      <c r="G497" s="10" t="s">
        <v>490</v>
      </c>
      <c r="H497" s="10">
        <f t="shared" si="22"/>
        <v>3</v>
      </c>
      <c r="I497" s="10" t="s">
        <v>492</v>
      </c>
      <c r="J497" s="10" t="s">
        <v>492</v>
      </c>
      <c r="K497" s="10" t="s">
        <v>909</v>
      </c>
    </row>
    <row r="498" spans="1:19" ht="13.95" customHeight="1" x14ac:dyDescent="0.3">
      <c r="A498" s="10">
        <f t="shared" si="23"/>
        <v>32</v>
      </c>
      <c r="B498" s="12" t="s">
        <v>1334</v>
      </c>
      <c r="C498" s="12" t="s">
        <v>1335</v>
      </c>
      <c r="D498" s="25" t="s">
        <v>801</v>
      </c>
      <c r="E498" s="18">
        <v>34085</v>
      </c>
      <c r="F498" s="8">
        <f t="shared" ca="1" si="21"/>
        <v>32.772602739726025</v>
      </c>
      <c r="G498" s="10" t="s">
        <v>491</v>
      </c>
      <c r="H498" s="10">
        <f t="shared" si="22"/>
        <v>4</v>
      </c>
      <c r="I498" s="10" t="s">
        <v>492</v>
      </c>
      <c r="J498" s="10" t="s">
        <v>493</v>
      </c>
      <c r="K498" s="10" t="s">
        <v>909</v>
      </c>
    </row>
    <row r="499" spans="1:19" ht="13.95" customHeight="1" x14ac:dyDescent="0.3">
      <c r="A499" s="10">
        <f t="shared" si="23"/>
        <v>33</v>
      </c>
      <c r="B499" s="12" t="s">
        <v>730</v>
      </c>
      <c r="C499" s="12" t="s">
        <v>429</v>
      </c>
      <c r="D499" s="25" t="s">
        <v>801</v>
      </c>
      <c r="E499" s="18">
        <v>35675</v>
      </c>
      <c r="F499" s="8">
        <f t="shared" ca="1" si="21"/>
        <v>28.416438356164385</v>
      </c>
      <c r="G499" s="10" t="s">
        <v>491</v>
      </c>
      <c r="H499" s="10">
        <f t="shared" si="22"/>
        <v>4</v>
      </c>
      <c r="I499" s="10" t="s">
        <v>492</v>
      </c>
      <c r="J499" s="10" t="s">
        <v>493</v>
      </c>
      <c r="K499" s="10" t="s">
        <v>909</v>
      </c>
    </row>
    <row r="500" spans="1:19" ht="13.95" customHeight="1" x14ac:dyDescent="0.3">
      <c r="A500" s="10">
        <f t="shared" si="23"/>
        <v>34</v>
      </c>
      <c r="B500" s="22" t="s">
        <v>360</v>
      </c>
      <c r="C500" s="22" t="s">
        <v>145</v>
      </c>
      <c r="D500" s="17" t="s">
        <v>801</v>
      </c>
      <c r="E500" s="18">
        <v>34558</v>
      </c>
      <c r="F500" s="8">
        <f t="shared" ca="1" si="21"/>
        <v>31.476712328767125</v>
      </c>
      <c r="G500" s="10" t="s">
        <v>491</v>
      </c>
      <c r="H500" s="10">
        <f t="shared" si="22"/>
        <v>4</v>
      </c>
      <c r="I500" s="10" t="s">
        <v>492</v>
      </c>
      <c r="J500" s="10" t="s">
        <v>492</v>
      </c>
      <c r="K500" s="10" t="s">
        <v>909</v>
      </c>
      <c r="M500"/>
      <c r="N500"/>
      <c r="O500"/>
    </row>
    <row r="501" spans="1:19" ht="13.95" customHeight="1" x14ac:dyDescent="0.3">
      <c r="A501" s="10">
        <f t="shared" si="23"/>
        <v>35</v>
      </c>
      <c r="B501" s="13" t="s">
        <v>190</v>
      </c>
      <c r="C501" s="13" t="s">
        <v>1705</v>
      </c>
      <c r="D501" s="10" t="s">
        <v>801</v>
      </c>
      <c r="E501" s="18">
        <v>36463</v>
      </c>
      <c r="F501" s="8">
        <f t="shared" ca="1" si="21"/>
        <v>26.257534246575343</v>
      </c>
      <c r="G501" s="10" t="s">
        <v>491</v>
      </c>
      <c r="H501" s="10">
        <f t="shared" si="22"/>
        <v>4</v>
      </c>
      <c r="I501" s="10" t="s">
        <v>492</v>
      </c>
      <c r="J501" s="10" t="s">
        <v>492</v>
      </c>
      <c r="K501" s="10" t="s">
        <v>909</v>
      </c>
    </row>
    <row r="502" spans="1:19" ht="13.95" customHeight="1" x14ac:dyDescent="0.3">
      <c r="A502" s="10">
        <f t="shared" si="23"/>
        <v>36</v>
      </c>
      <c r="B502" s="13" t="s">
        <v>230</v>
      </c>
      <c r="C502" s="13" t="s">
        <v>824</v>
      </c>
      <c r="D502" s="10" t="s">
        <v>801</v>
      </c>
      <c r="E502" s="18">
        <v>34583</v>
      </c>
      <c r="F502" s="8">
        <f t="shared" ca="1" si="21"/>
        <v>31.408219178082192</v>
      </c>
      <c r="G502" s="10" t="s">
        <v>491</v>
      </c>
      <c r="H502" s="10">
        <f t="shared" si="22"/>
        <v>4</v>
      </c>
      <c r="I502" s="10" t="s">
        <v>492</v>
      </c>
      <c r="J502" s="10" t="s">
        <v>493</v>
      </c>
      <c r="K502" s="10" t="s">
        <v>909</v>
      </c>
      <c r="P502"/>
      <c r="Q502"/>
      <c r="R502"/>
      <c r="S502"/>
    </row>
    <row r="503" spans="1:19" ht="13.95" customHeight="1" x14ac:dyDescent="0.3">
      <c r="A503" s="10">
        <f t="shared" si="23"/>
        <v>37</v>
      </c>
      <c r="B503" s="28" t="s">
        <v>105</v>
      </c>
      <c r="C503" s="29" t="s">
        <v>224</v>
      </c>
      <c r="D503" s="10" t="s">
        <v>801</v>
      </c>
      <c r="E503" s="18">
        <v>36889</v>
      </c>
      <c r="F503" s="8">
        <f t="shared" ca="1" si="21"/>
        <v>25.090410958904108</v>
      </c>
      <c r="G503" s="10" t="s">
        <v>491</v>
      </c>
      <c r="H503" s="10">
        <f t="shared" si="22"/>
        <v>4</v>
      </c>
      <c r="I503" s="10" t="s">
        <v>492</v>
      </c>
      <c r="J503" s="10" t="s">
        <v>492</v>
      </c>
      <c r="K503" s="10" t="s">
        <v>909</v>
      </c>
    </row>
    <row r="504" spans="1:19" ht="13.95" customHeight="1" x14ac:dyDescent="0.3">
      <c r="A504" s="10">
        <f t="shared" si="23"/>
        <v>38</v>
      </c>
      <c r="B504" s="12" t="s">
        <v>1094</v>
      </c>
      <c r="C504" s="12" t="s">
        <v>30</v>
      </c>
      <c r="D504" s="25" t="s">
        <v>801</v>
      </c>
      <c r="E504" s="18">
        <v>35324</v>
      </c>
      <c r="F504" s="8">
        <f t="shared" ca="1" si="21"/>
        <v>29.378082191780823</v>
      </c>
      <c r="G504" s="10" t="s">
        <v>491</v>
      </c>
      <c r="H504" s="10">
        <f t="shared" si="22"/>
        <v>4</v>
      </c>
      <c r="I504" s="10" t="s">
        <v>492</v>
      </c>
      <c r="J504" s="10" t="s">
        <v>492</v>
      </c>
      <c r="K504" s="10" t="s">
        <v>909</v>
      </c>
    </row>
    <row r="505" spans="1:19" ht="13.95" customHeight="1" x14ac:dyDescent="0.3">
      <c r="A505" s="10">
        <f t="shared" si="23"/>
        <v>1</v>
      </c>
      <c r="B505" s="13" t="s">
        <v>1543</v>
      </c>
      <c r="C505" s="13" t="s">
        <v>977</v>
      </c>
      <c r="D505" s="10" t="s">
        <v>355</v>
      </c>
      <c r="E505" s="18">
        <v>37046</v>
      </c>
      <c r="F505" s="8">
        <f t="shared" ca="1" si="21"/>
        <v>24.660273972602738</v>
      </c>
      <c r="G505" s="10" t="s">
        <v>488</v>
      </c>
      <c r="H505" s="10">
        <f t="shared" si="22"/>
        <v>1</v>
      </c>
      <c r="I505" s="10" t="s">
        <v>492</v>
      </c>
      <c r="J505" s="10" t="s">
        <v>493</v>
      </c>
      <c r="K505" s="10" t="s">
        <v>909</v>
      </c>
    </row>
    <row r="506" spans="1:19" ht="13.95" customHeight="1" x14ac:dyDescent="0.3">
      <c r="A506" s="10">
        <f t="shared" si="23"/>
        <v>2</v>
      </c>
      <c r="B506" s="12" t="s">
        <v>1331</v>
      </c>
      <c r="C506" s="12" t="s">
        <v>36</v>
      </c>
      <c r="D506" s="25" t="s">
        <v>355</v>
      </c>
      <c r="E506" s="18">
        <v>36224</v>
      </c>
      <c r="F506" s="8">
        <f t="shared" ca="1" si="21"/>
        <v>26.912328767123288</v>
      </c>
      <c r="G506" s="10" t="s">
        <v>488</v>
      </c>
      <c r="H506" s="10">
        <f t="shared" si="22"/>
        <v>1</v>
      </c>
      <c r="I506" s="10" t="s">
        <v>492</v>
      </c>
      <c r="J506" s="10" t="s">
        <v>492</v>
      </c>
      <c r="K506" s="10" t="s">
        <v>909</v>
      </c>
      <c r="M506"/>
      <c r="N506"/>
      <c r="O506"/>
      <c r="P506"/>
    </row>
    <row r="507" spans="1:19" ht="13.95" customHeight="1" x14ac:dyDescent="0.3">
      <c r="A507" s="10">
        <f t="shared" si="23"/>
        <v>3</v>
      </c>
      <c r="B507" s="21" t="s">
        <v>335</v>
      </c>
      <c r="C507" s="21" t="s">
        <v>921</v>
      </c>
      <c r="D507" s="10" t="s">
        <v>355</v>
      </c>
      <c r="E507" s="18">
        <v>33271</v>
      </c>
      <c r="F507" s="8">
        <f t="shared" ca="1" si="21"/>
        <v>35.0027397260274</v>
      </c>
      <c r="G507" s="10" t="s">
        <v>488</v>
      </c>
      <c r="H507" s="10">
        <f t="shared" si="22"/>
        <v>1</v>
      </c>
      <c r="I507" s="10" t="s">
        <v>492</v>
      </c>
      <c r="J507" s="10" t="s">
        <v>492</v>
      </c>
      <c r="K507" s="10" t="s">
        <v>909</v>
      </c>
      <c r="P507"/>
      <c r="Q507"/>
      <c r="R507"/>
      <c r="S507"/>
    </row>
    <row r="508" spans="1:19" ht="13.95" customHeight="1" x14ac:dyDescent="0.3">
      <c r="A508" s="10">
        <f t="shared" si="23"/>
        <v>4</v>
      </c>
      <c r="B508" s="12" t="s">
        <v>1346</v>
      </c>
      <c r="C508" s="12" t="s">
        <v>118</v>
      </c>
      <c r="D508" s="25" t="s">
        <v>355</v>
      </c>
      <c r="E508" s="18">
        <v>35873</v>
      </c>
      <c r="F508" s="8">
        <f t="shared" ca="1" si="21"/>
        <v>27.873972602739727</v>
      </c>
      <c r="G508" s="10" t="s">
        <v>488</v>
      </c>
      <c r="H508" s="10">
        <f t="shared" si="22"/>
        <v>1</v>
      </c>
      <c r="I508" s="10" t="s">
        <v>492</v>
      </c>
      <c r="J508" s="10" t="s">
        <v>492</v>
      </c>
      <c r="K508" s="10" t="s">
        <v>909</v>
      </c>
    </row>
    <row r="509" spans="1:19" ht="13.95" customHeight="1" x14ac:dyDescent="0.3">
      <c r="A509" s="10">
        <f t="shared" si="23"/>
        <v>5</v>
      </c>
      <c r="B509" s="13" t="s">
        <v>1578</v>
      </c>
      <c r="C509" s="13" t="s">
        <v>156</v>
      </c>
      <c r="D509" s="10" t="s">
        <v>355</v>
      </c>
      <c r="E509" s="18">
        <v>36202</v>
      </c>
      <c r="F509" s="8">
        <f t="shared" ca="1" si="21"/>
        <v>26.972602739726028</v>
      </c>
      <c r="G509" s="10" t="s">
        <v>488</v>
      </c>
      <c r="H509" s="10">
        <f t="shared" si="22"/>
        <v>1</v>
      </c>
      <c r="I509" s="10" t="s">
        <v>492</v>
      </c>
      <c r="J509" s="10" t="s">
        <v>492</v>
      </c>
      <c r="K509" s="10" t="s">
        <v>909</v>
      </c>
    </row>
    <row r="510" spans="1:19" ht="13.95" customHeight="1" x14ac:dyDescent="0.3">
      <c r="A510" s="10">
        <f t="shared" si="23"/>
        <v>6</v>
      </c>
      <c r="B510" s="13" t="s">
        <v>1585</v>
      </c>
      <c r="C510" s="13" t="s">
        <v>35</v>
      </c>
      <c r="D510" s="10" t="s">
        <v>355</v>
      </c>
      <c r="E510" s="18">
        <v>34529</v>
      </c>
      <c r="F510" s="8">
        <f t="shared" ca="1" si="21"/>
        <v>31.556164383561644</v>
      </c>
      <c r="G510" s="10" t="s">
        <v>488</v>
      </c>
      <c r="H510" s="10">
        <f t="shared" si="22"/>
        <v>1</v>
      </c>
      <c r="I510" s="10" t="s">
        <v>492</v>
      </c>
      <c r="J510" s="10" t="s">
        <v>493</v>
      </c>
      <c r="K510" s="10" t="s">
        <v>909</v>
      </c>
    </row>
    <row r="511" spans="1:19" ht="13.95" customHeight="1" x14ac:dyDescent="0.3">
      <c r="A511" s="10">
        <f t="shared" si="23"/>
        <v>7</v>
      </c>
      <c r="B511" s="22" t="s">
        <v>727</v>
      </c>
      <c r="C511" s="22" t="s">
        <v>256</v>
      </c>
      <c r="D511" s="10" t="s">
        <v>355</v>
      </c>
      <c r="E511" s="18">
        <v>34025</v>
      </c>
      <c r="F511" s="8">
        <f t="shared" ca="1" si="21"/>
        <v>32.936986301369863</v>
      </c>
      <c r="G511" s="10" t="s">
        <v>488</v>
      </c>
      <c r="H511" s="10">
        <f t="shared" si="22"/>
        <v>1</v>
      </c>
      <c r="I511" s="10" t="s">
        <v>492</v>
      </c>
      <c r="J511" s="10" t="s">
        <v>492</v>
      </c>
      <c r="K511" s="10" t="s">
        <v>909</v>
      </c>
    </row>
    <row r="512" spans="1:19" ht="13.95" customHeight="1" x14ac:dyDescent="0.3">
      <c r="A512" s="10">
        <f t="shared" si="23"/>
        <v>8</v>
      </c>
      <c r="B512" s="13" t="s">
        <v>1195</v>
      </c>
      <c r="C512" s="13" t="s">
        <v>88</v>
      </c>
      <c r="D512" s="10" t="s">
        <v>355</v>
      </c>
      <c r="E512" s="18">
        <v>36593</v>
      </c>
      <c r="F512" s="8">
        <f t="shared" ca="1" si="21"/>
        <v>25.901369863013699</v>
      </c>
      <c r="G512" s="10" t="s">
        <v>488</v>
      </c>
      <c r="H512" s="10">
        <f t="shared" si="22"/>
        <v>1</v>
      </c>
      <c r="I512" s="10" t="s">
        <v>492</v>
      </c>
      <c r="J512" s="10" t="s">
        <v>492</v>
      </c>
      <c r="K512" s="10" t="s">
        <v>909</v>
      </c>
    </row>
    <row r="513" spans="1:15" ht="13.95" customHeight="1" x14ac:dyDescent="0.3">
      <c r="A513" s="10">
        <f t="shared" si="23"/>
        <v>9</v>
      </c>
      <c r="B513" s="28" t="s">
        <v>1210</v>
      </c>
      <c r="C513" s="29" t="s">
        <v>159</v>
      </c>
      <c r="D513" s="10" t="s">
        <v>355</v>
      </c>
      <c r="E513" s="18">
        <v>35557</v>
      </c>
      <c r="F513" s="8">
        <f t="shared" ca="1" si="21"/>
        <v>28.739726027397261</v>
      </c>
      <c r="G513" s="10" t="s">
        <v>488</v>
      </c>
      <c r="H513" s="10">
        <f t="shared" si="22"/>
        <v>1</v>
      </c>
      <c r="I513" s="10" t="s">
        <v>492</v>
      </c>
      <c r="J513" s="10" t="s">
        <v>493</v>
      </c>
      <c r="K513" s="10" t="s">
        <v>909</v>
      </c>
    </row>
    <row r="514" spans="1:15" ht="13.95" customHeight="1" x14ac:dyDescent="0.3">
      <c r="A514" s="10">
        <f t="shared" si="23"/>
        <v>10</v>
      </c>
      <c r="B514" s="21" t="s">
        <v>447</v>
      </c>
      <c r="C514" s="21" t="s">
        <v>448</v>
      </c>
      <c r="D514" s="10" t="s">
        <v>355</v>
      </c>
      <c r="E514" s="18">
        <v>32050</v>
      </c>
      <c r="F514" s="8">
        <f t="shared" ref="F514:F577" ca="1" si="24">IF(E514="","",(TODAY()-E514)/365)</f>
        <v>38.347945205479455</v>
      </c>
      <c r="G514" s="10" t="s">
        <v>488</v>
      </c>
      <c r="H514" s="10">
        <f t="shared" ref="H514:H577" si="25">IF(G514="P",1,(IF(G514="C",2,(IF(G514="IF",3,(IF(G514="OF",4,"x")))))))</f>
        <v>1</v>
      </c>
      <c r="I514" s="10" t="s">
        <v>492</v>
      </c>
      <c r="J514" s="10" t="s">
        <v>492</v>
      </c>
      <c r="K514" s="10" t="s">
        <v>909</v>
      </c>
      <c r="L514"/>
      <c r="O514"/>
    </row>
    <row r="515" spans="1:15" ht="13.95" customHeight="1" x14ac:dyDescent="0.3">
      <c r="A515" s="10">
        <f t="shared" ref="A515:A578" si="26">IF(D515=D514,A514+1,1)</f>
        <v>11</v>
      </c>
      <c r="B515" s="13" t="s">
        <v>361</v>
      </c>
      <c r="C515" s="13" t="s">
        <v>860</v>
      </c>
      <c r="D515" s="10" t="s">
        <v>355</v>
      </c>
      <c r="E515" s="18">
        <v>32430</v>
      </c>
      <c r="F515" s="8">
        <f t="shared" ca="1" si="24"/>
        <v>37.30684931506849</v>
      </c>
      <c r="G515" s="10" t="s">
        <v>488</v>
      </c>
      <c r="H515" s="10">
        <f t="shared" si="25"/>
        <v>1</v>
      </c>
      <c r="I515" s="10" t="s">
        <v>492</v>
      </c>
      <c r="J515" s="10" t="s">
        <v>492</v>
      </c>
      <c r="K515" s="10" t="s">
        <v>909</v>
      </c>
      <c r="O515"/>
    </row>
    <row r="516" spans="1:15" ht="13.95" customHeight="1" x14ac:dyDescent="0.3">
      <c r="A516" s="10">
        <f t="shared" si="26"/>
        <v>12</v>
      </c>
      <c r="B516" s="13" t="s">
        <v>1662</v>
      </c>
      <c r="C516" s="13" t="s">
        <v>266</v>
      </c>
      <c r="D516" s="10" t="s">
        <v>355</v>
      </c>
      <c r="E516" s="18">
        <v>36768</v>
      </c>
      <c r="F516" s="8">
        <f t="shared" ca="1" si="24"/>
        <v>25.421917808219177</v>
      </c>
      <c r="G516" s="10" t="s">
        <v>488</v>
      </c>
      <c r="H516" s="10">
        <f t="shared" si="25"/>
        <v>1</v>
      </c>
      <c r="I516" s="10" t="s">
        <v>492</v>
      </c>
      <c r="J516" s="10" t="s">
        <v>493</v>
      </c>
      <c r="K516" s="10" t="s">
        <v>909</v>
      </c>
    </row>
    <row r="517" spans="1:15" ht="13.95" customHeight="1" x14ac:dyDescent="0.3">
      <c r="A517" s="10">
        <f t="shared" si="26"/>
        <v>13</v>
      </c>
      <c r="B517" s="12" t="s">
        <v>865</v>
      </c>
      <c r="C517" s="12" t="s">
        <v>357</v>
      </c>
      <c r="D517" s="25" t="s">
        <v>355</v>
      </c>
      <c r="E517" s="18">
        <v>34888</v>
      </c>
      <c r="F517" s="8">
        <f t="shared" ca="1" si="24"/>
        <v>30.572602739726026</v>
      </c>
      <c r="G517" s="10" t="s">
        <v>488</v>
      </c>
      <c r="H517" s="10">
        <f t="shared" si="25"/>
        <v>1</v>
      </c>
      <c r="I517" s="10" t="s">
        <v>492</v>
      </c>
      <c r="J517" s="10" t="s">
        <v>492</v>
      </c>
      <c r="K517" s="10" t="s">
        <v>909</v>
      </c>
    </row>
    <row r="518" spans="1:15" ht="13.95" customHeight="1" x14ac:dyDescent="0.3">
      <c r="A518" s="10">
        <f t="shared" si="26"/>
        <v>14</v>
      </c>
      <c r="B518" s="13" t="s">
        <v>147</v>
      </c>
      <c r="C518" s="13" t="s">
        <v>1687</v>
      </c>
      <c r="D518" s="10" t="s">
        <v>355</v>
      </c>
      <c r="E518" s="18">
        <v>34909</v>
      </c>
      <c r="F518" s="8">
        <f t="shared" ca="1" si="24"/>
        <v>30.515068493150686</v>
      </c>
      <c r="G518" s="10" t="s">
        <v>488</v>
      </c>
      <c r="H518" s="10">
        <f t="shared" si="25"/>
        <v>1</v>
      </c>
      <c r="I518" s="10" t="s">
        <v>492</v>
      </c>
      <c r="J518" s="10" t="s">
        <v>493</v>
      </c>
      <c r="K518" s="10" t="s">
        <v>909</v>
      </c>
    </row>
    <row r="519" spans="1:15" ht="13.95" customHeight="1" x14ac:dyDescent="0.3">
      <c r="A519" s="10">
        <f t="shared" si="26"/>
        <v>15</v>
      </c>
      <c r="B519" s="16" t="s">
        <v>568</v>
      </c>
      <c r="C519" s="16" t="s">
        <v>58</v>
      </c>
      <c r="D519" s="10" t="s">
        <v>355</v>
      </c>
      <c r="E519" s="18">
        <v>31373</v>
      </c>
      <c r="F519" s="8">
        <f t="shared" ca="1" si="24"/>
        <v>40.202739726027396</v>
      </c>
      <c r="G519" s="10" t="s">
        <v>488</v>
      </c>
      <c r="H519" s="10">
        <f t="shared" si="25"/>
        <v>1</v>
      </c>
      <c r="I519" s="10" t="s">
        <v>492</v>
      </c>
      <c r="J519" s="10" t="s">
        <v>493</v>
      </c>
      <c r="K519" s="10" t="s">
        <v>909</v>
      </c>
      <c r="L519"/>
      <c r="M519"/>
      <c r="N519"/>
    </row>
    <row r="520" spans="1:15" ht="13.95" customHeight="1" x14ac:dyDescent="0.3">
      <c r="A520" s="10">
        <f t="shared" si="26"/>
        <v>16</v>
      </c>
      <c r="B520" s="21" t="s">
        <v>191</v>
      </c>
      <c r="C520" s="21" t="s">
        <v>155</v>
      </c>
      <c r="D520" s="10" t="s">
        <v>355</v>
      </c>
      <c r="E520" s="18">
        <v>33512</v>
      </c>
      <c r="F520" s="8">
        <f t="shared" ca="1" si="24"/>
        <v>34.342465753424655</v>
      </c>
      <c r="G520" s="10" t="s">
        <v>488</v>
      </c>
      <c r="H520" s="10">
        <f t="shared" si="25"/>
        <v>1</v>
      </c>
      <c r="I520" s="10" t="s">
        <v>492</v>
      </c>
      <c r="J520" s="10" t="s">
        <v>492</v>
      </c>
      <c r="K520" s="10" t="s">
        <v>909</v>
      </c>
    </row>
    <row r="521" spans="1:15" ht="13.95" customHeight="1" x14ac:dyDescent="0.3">
      <c r="A521" s="10">
        <f t="shared" si="26"/>
        <v>17</v>
      </c>
      <c r="B521" s="13" t="s">
        <v>1716</v>
      </c>
      <c r="C521" s="13" t="s">
        <v>1717</v>
      </c>
      <c r="D521" s="10" t="s">
        <v>355</v>
      </c>
      <c r="E521" s="18">
        <v>36048</v>
      </c>
      <c r="F521" s="8">
        <f t="shared" ca="1" si="24"/>
        <v>27.394520547945206</v>
      </c>
      <c r="G521" s="10" t="s">
        <v>488</v>
      </c>
      <c r="H521" s="10">
        <f t="shared" si="25"/>
        <v>1</v>
      </c>
      <c r="I521" s="10" t="s">
        <v>492</v>
      </c>
      <c r="J521" s="10" t="s">
        <v>492</v>
      </c>
      <c r="K521" s="10" t="s">
        <v>909</v>
      </c>
    </row>
    <row r="522" spans="1:15" ht="13.95" customHeight="1" x14ac:dyDescent="0.3">
      <c r="A522" s="10">
        <f t="shared" si="26"/>
        <v>18</v>
      </c>
      <c r="B522" s="13" t="s">
        <v>119</v>
      </c>
      <c r="C522" s="13" t="s">
        <v>1719</v>
      </c>
      <c r="D522" s="10" t="s">
        <v>355</v>
      </c>
      <c r="E522" s="18">
        <v>36024</v>
      </c>
      <c r="F522" s="8">
        <f t="shared" ca="1" si="24"/>
        <v>27.460273972602739</v>
      </c>
      <c r="G522" s="10" t="s">
        <v>488</v>
      </c>
      <c r="H522" s="10">
        <f t="shared" si="25"/>
        <v>1</v>
      </c>
      <c r="I522" s="10" t="s">
        <v>492</v>
      </c>
      <c r="J522" s="10" t="s">
        <v>493</v>
      </c>
      <c r="K522" s="10" t="s">
        <v>909</v>
      </c>
    </row>
    <row r="523" spans="1:15" ht="13.95" customHeight="1" x14ac:dyDescent="0.3">
      <c r="A523" s="10">
        <f t="shared" si="26"/>
        <v>19</v>
      </c>
      <c r="B523" s="28" t="s">
        <v>400</v>
      </c>
      <c r="C523" s="29" t="s">
        <v>1275</v>
      </c>
      <c r="D523" s="10" t="s">
        <v>355</v>
      </c>
      <c r="E523" s="18">
        <v>35411</v>
      </c>
      <c r="F523" s="8">
        <f t="shared" ca="1" si="24"/>
        <v>29.139726027397259</v>
      </c>
      <c r="G523" s="10" t="s">
        <v>488</v>
      </c>
      <c r="H523" s="10">
        <f t="shared" si="25"/>
        <v>1</v>
      </c>
      <c r="I523" s="10" t="s">
        <v>492</v>
      </c>
      <c r="J523" s="10" t="s">
        <v>492</v>
      </c>
      <c r="K523" s="10" t="s">
        <v>909</v>
      </c>
    </row>
    <row r="524" spans="1:15" ht="13.95" customHeight="1" x14ac:dyDescent="0.3">
      <c r="A524" s="10">
        <f t="shared" si="26"/>
        <v>20</v>
      </c>
      <c r="B524" s="13" t="s">
        <v>1726</v>
      </c>
      <c r="C524" s="13" t="s">
        <v>42</v>
      </c>
      <c r="D524" s="10" t="s">
        <v>355</v>
      </c>
      <c r="E524" s="18">
        <v>35535</v>
      </c>
      <c r="F524" s="8">
        <f t="shared" ca="1" si="24"/>
        <v>28.8</v>
      </c>
      <c r="G524" s="10" t="s">
        <v>488</v>
      </c>
      <c r="H524" s="10">
        <f t="shared" si="25"/>
        <v>1</v>
      </c>
      <c r="I524" s="10" t="s">
        <v>492</v>
      </c>
      <c r="J524" s="10" t="s">
        <v>492</v>
      </c>
      <c r="K524" s="10" t="s">
        <v>909</v>
      </c>
    </row>
    <row r="525" spans="1:15" ht="13.95" customHeight="1" x14ac:dyDescent="0.3">
      <c r="A525" s="10">
        <f t="shared" si="26"/>
        <v>21</v>
      </c>
      <c r="B525" s="12" t="s">
        <v>1102</v>
      </c>
      <c r="C525" s="12" t="s">
        <v>84</v>
      </c>
      <c r="D525" s="10" t="s">
        <v>355</v>
      </c>
      <c r="E525" s="18">
        <v>33019</v>
      </c>
      <c r="F525" s="8">
        <f t="shared" ca="1" si="24"/>
        <v>35.69315068493151</v>
      </c>
      <c r="G525" s="10" t="s">
        <v>488</v>
      </c>
      <c r="H525" s="10">
        <f t="shared" si="25"/>
        <v>1</v>
      </c>
      <c r="I525" s="10" t="s">
        <v>492</v>
      </c>
      <c r="J525" s="10" t="s">
        <v>492</v>
      </c>
      <c r="K525" s="10" t="s">
        <v>909</v>
      </c>
    </row>
    <row r="526" spans="1:15" ht="13.95" customHeight="1" x14ac:dyDescent="0.3">
      <c r="A526" s="10">
        <f t="shared" si="26"/>
        <v>22</v>
      </c>
      <c r="B526" s="13" t="s">
        <v>1734</v>
      </c>
      <c r="C526" s="13" t="s">
        <v>84</v>
      </c>
      <c r="D526" s="10" t="s">
        <v>355</v>
      </c>
      <c r="E526" s="18">
        <v>37405</v>
      </c>
      <c r="F526" s="8">
        <f t="shared" ca="1" si="24"/>
        <v>23.676712328767124</v>
      </c>
      <c r="G526" s="10" t="s">
        <v>488</v>
      </c>
      <c r="H526" s="10">
        <f t="shared" si="25"/>
        <v>1</v>
      </c>
      <c r="I526" s="10" t="s">
        <v>492</v>
      </c>
      <c r="J526" s="10" t="s">
        <v>492</v>
      </c>
      <c r="K526" s="10" t="s">
        <v>909</v>
      </c>
    </row>
    <row r="527" spans="1:15" ht="13.95" customHeight="1" x14ac:dyDescent="0.3">
      <c r="A527" s="10">
        <f t="shared" si="26"/>
        <v>23</v>
      </c>
      <c r="B527" s="21" t="s">
        <v>140</v>
      </c>
      <c r="C527" s="21" t="s">
        <v>905</v>
      </c>
      <c r="D527" s="10" t="s">
        <v>355</v>
      </c>
      <c r="E527" s="18">
        <v>32699</v>
      </c>
      <c r="F527" s="8">
        <f t="shared" ca="1" si="24"/>
        <v>36.56986301369863</v>
      </c>
      <c r="G527" s="10" t="s">
        <v>488</v>
      </c>
      <c r="H527" s="10">
        <f t="shared" si="25"/>
        <v>1</v>
      </c>
      <c r="I527" s="10" t="s">
        <v>492</v>
      </c>
      <c r="J527" s="10" t="s">
        <v>493</v>
      </c>
      <c r="K527" s="10" t="s">
        <v>909</v>
      </c>
      <c r="L527"/>
      <c r="M527"/>
      <c r="N527"/>
    </row>
    <row r="528" spans="1:15" ht="13.95" customHeight="1" x14ac:dyDescent="0.3">
      <c r="A528" s="10">
        <f t="shared" si="26"/>
        <v>24</v>
      </c>
      <c r="B528" s="13" t="s">
        <v>884</v>
      </c>
      <c r="C528" s="13" t="s">
        <v>69</v>
      </c>
      <c r="D528" s="10" t="s">
        <v>355</v>
      </c>
      <c r="E528" s="18">
        <v>32672</v>
      </c>
      <c r="F528" s="8">
        <f t="shared" ca="1" si="24"/>
        <v>36.643835616438359</v>
      </c>
      <c r="G528" s="10" t="s">
        <v>488</v>
      </c>
      <c r="H528" s="10">
        <f t="shared" si="25"/>
        <v>1</v>
      </c>
      <c r="I528" s="10" t="s">
        <v>492</v>
      </c>
      <c r="J528" s="10" t="s">
        <v>493</v>
      </c>
      <c r="K528" s="10" t="s">
        <v>909</v>
      </c>
    </row>
    <row r="529" spans="1:22" ht="13.95" customHeight="1" x14ac:dyDescent="0.3">
      <c r="A529" s="10">
        <f t="shared" si="26"/>
        <v>25</v>
      </c>
      <c r="B529" s="22" t="s">
        <v>679</v>
      </c>
      <c r="C529" s="22" t="s">
        <v>705</v>
      </c>
      <c r="D529" s="10" t="s">
        <v>355</v>
      </c>
      <c r="E529" s="18">
        <v>32749</v>
      </c>
      <c r="F529" s="8">
        <f t="shared" ca="1" si="24"/>
        <v>36.43287671232877</v>
      </c>
      <c r="G529" s="10" t="s">
        <v>488</v>
      </c>
      <c r="H529" s="10">
        <f t="shared" si="25"/>
        <v>1</v>
      </c>
      <c r="I529" s="10" t="s">
        <v>492</v>
      </c>
      <c r="J529" s="10" t="s">
        <v>492</v>
      </c>
      <c r="K529" s="10" t="s">
        <v>909</v>
      </c>
    </row>
    <row r="530" spans="1:22" ht="13.95" customHeight="1" x14ac:dyDescent="0.3">
      <c r="A530" s="10">
        <f t="shared" si="26"/>
        <v>26</v>
      </c>
      <c r="B530" s="12" t="s">
        <v>1491</v>
      </c>
      <c r="C530" s="12" t="s">
        <v>55</v>
      </c>
      <c r="D530" s="25" t="s">
        <v>355</v>
      </c>
      <c r="E530" s="18">
        <v>33304</v>
      </c>
      <c r="F530" s="8">
        <f t="shared" ca="1" si="24"/>
        <v>34.912328767123284</v>
      </c>
      <c r="G530" s="10" t="s">
        <v>488</v>
      </c>
      <c r="H530" s="10">
        <f t="shared" si="25"/>
        <v>1</v>
      </c>
      <c r="I530" s="10" t="s">
        <v>493</v>
      </c>
      <c r="J530" s="10" t="s">
        <v>492</v>
      </c>
      <c r="K530" s="10" t="s">
        <v>909</v>
      </c>
    </row>
    <row r="531" spans="1:22" ht="13.95" customHeight="1" x14ac:dyDescent="0.3">
      <c r="A531" s="10">
        <f t="shared" si="26"/>
        <v>27</v>
      </c>
      <c r="B531" s="13" t="s">
        <v>1751</v>
      </c>
      <c r="C531" s="13" t="s">
        <v>272</v>
      </c>
      <c r="D531" s="10" t="s">
        <v>355</v>
      </c>
      <c r="E531" s="18">
        <v>36442</v>
      </c>
      <c r="F531" s="8">
        <f t="shared" ca="1" si="24"/>
        <v>26.315068493150687</v>
      </c>
      <c r="G531" s="10" t="s">
        <v>488</v>
      </c>
      <c r="H531" s="10">
        <f t="shared" si="25"/>
        <v>1</v>
      </c>
      <c r="I531" s="10" t="s">
        <v>492</v>
      </c>
      <c r="J531" s="10" t="s">
        <v>492</v>
      </c>
      <c r="K531" s="10" t="s">
        <v>909</v>
      </c>
    </row>
    <row r="532" spans="1:22" ht="13.95" customHeight="1" x14ac:dyDescent="0.3">
      <c r="A532" s="10">
        <f t="shared" si="26"/>
        <v>28</v>
      </c>
      <c r="B532" s="13" t="s">
        <v>1600</v>
      </c>
      <c r="C532" s="13" t="s">
        <v>541</v>
      </c>
      <c r="D532" s="10" t="s">
        <v>355</v>
      </c>
      <c r="E532" s="18">
        <v>36055</v>
      </c>
      <c r="F532" s="8">
        <f t="shared" ca="1" si="24"/>
        <v>27.375342465753423</v>
      </c>
      <c r="G532" s="10" t="s">
        <v>489</v>
      </c>
      <c r="H532" s="10">
        <f t="shared" si="25"/>
        <v>2</v>
      </c>
      <c r="I532" s="10" t="s">
        <v>492</v>
      </c>
      <c r="J532" s="10" t="s">
        <v>492</v>
      </c>
      <c r="K532" s="10" t="s">
        <v>909</v>
      </c>
    </row>
    <row r="533" spans="1:22" ht="13.95" customHeight="1" x14ac:dyDescent="0.3">
      <c r="A533" s="10">
        <f t="shared" si="26"/>
        <v>29</v>
      </c>
      <c r="B533" s="28" t="s">
        <v>321</v>
      </c>
      <c r="C533" s="29" t="s">
        <v>118</v>
      </c>
      <c r="D533" s="10" t="s">
        <v>355</v>
      </c>
      <c r="E533" s="18">
        <v>35485</v>
      </c>
      <c r="F533" s="8">
        <f t="shared" ca="1" si="24"/>
        <v>28.936986301369863</v>
      </c>
      <c r="G533" s="10" t="s">
        <v>489</v>
      </c>
      <c r="H533" s="10">
        <f t="shared" si="25"/>
        <v>2</v>
      </c>
      <c r="I533" s="10" t="s">
        <v>492</v>
      </c>
      <c r="J533" s="10" t="s">
        <v>492</v>
      </c>
      <c r="K533" s="10" t="s">
        <v>909</v>
      </c>
    </row>
    <row r="534" spans="1:22" ht="13.95" customHeight="1" x14ac:dyDescent="0.3">
      <c r="A534" s="10">
        <f t="shared" si="26"/>
        <v>30</v>
      </c>
      <c r="B534" s="28" t="s">
        <v>1219</v>
      </c>
      <c r="C534" s="29" t="s">
        <v>1218</v>
      </c>
      <c r="D534" s="10" t="s">
        <v>355</v>
      </c>
      <c r="E534" s="18">
        <v>35752</v>
      </c>
      <c r="F534" s="8">
        <f t="shared" ca="1" si="24"/>
        <v>28.205479452054796</v>
      </c>
      <c r="G534" s="10" t="s">
        <v>489</v>
      </c>
      <c r="H534" s="10">
        <f t="shared" si="25"/>
        <v>2</v>
      </c>
      <c r="I534" s="10" t="s">
        <v>492</v>
      </c>
      <c r="J534" s="10" t="s">
        <v>492</v>
      </c>
      <c r="K534" s="10" t="s">
        <v>909</v>
      </c>
    </row>
    <row r="535" spans="1:22" ht="13.95" customHeight="1" x14ac:dyDescent="0.3">
      <c r="A535" s="10">
        <f t="shared" si="26"/>
        <v>31</v>
      </c>
      <c r="B535" s="13" t="s">
        <v>1744</v>
      </c>
      <c r="C535" s="13" t="s">
        <v>1745</v>
      </c>
      <c r="D535" s="10" t="s">
        <v>355</v>
      </c>
      <c r="E535" s="18">
        <v>34779</v>
      </c>
      <c r="F535" s="8">
        <f t="shared" ca="1" si="24"/>
        <v>30.87123287671233</v>
      </c>
      <c r="G535" s="10" t="s">
        <v>489</v>
      </c>
      <c r="H535" s="10">
        <f t="shared" si="25"/>
        <v>2</v>
      </c>
      <c r="I535" s="10" t="s">
        <v>492</v>
      </c>
      <c r="J535" s="10" t="s">
        <v>493</v>
      </c>
      <c r="K535" s="10" t="s">
        <v>909</v>
      </c>
    </row>
    <row r="536" spans="1:22" ht="13.95" customHeight="1" x14ac:dyDescent="0.3">
      <c r="A536" s="10">
        <f t="shared" si="26"/>
        <v>32</v>
      </c>
      <c r="B536" s="13" t="s">
        <v>1317</v>
      </c>
      <c r="C536" s="13" t="s">
        <v>212</v>
      </c>
      <c r="D536" s="10" t="s">
        <v>355</v>
      </c>
      <c r="E536" s="18">
        <v>36041</v>
      </c>
      <c r="F536" s="8">
        <f t="shared" ca="1" si="24"/>
        <v>27.413698630136988</v>
      </c>
      <c r="G536" s="10" t="s">
        <v>490</v>
      </c>
      <c r="H536" s="10">
        <f t="shared" si="25"/>
        <v>3</v>
      </c>
      <c r="I536" s="10" t="s">
        <v>492</v>
      </c>
      <c r="J536" s="10" t="s">
        <v>492</v>
      </c>
      <c r="K536" s="10" t="s">
        <v>909</v>
      </c>
    </row>
    <row r="537" spans="1:22" ht="13.95" customHeight="1" x14ac:dyDescent="0.3">
      <c r="A537" s="10">
        <f t="shared" si="26"/>
        <v>33</v>
      </c>
      <c r="B537" s="13" t="s">
        <v>1551</v>
      </c>
      <c r="C537" s="13" t="s">
        <v>1552</v>
      </c>
      <c r="D537" s="10" t="s">
        <v>355</v>
      </c>
      <c r="E537" s="18">
        <v>36476</v>
      </c>
      <c r="F537" s="8">
        <f t="shared" ca="1" si="24"/>
        <v>26.221917808219178</v>
      </c>
      <c r="G537" s="10" t="s">
        <v>490</v>
      </c>
      <c r="H537" s="10">
        <f t="shared" si="25"/>
        <v>3</v>
      </c>
      <c r="I537" s="10" t="s">
        <v>492</v>
      </c>
      <c r="J537" s="10" t="s">
        <v>492</v>
      </c>
      <c r="K537" s="10" t="s">
        <v>909</v>
      </c>
    </row>
    <row r="538" spans="1:22" ht="13.95" customHeight="1" x14ac:dyDescent="0.3">
      <c r="A538" s="10">
        <f t="shared" si="26"/>
        <v>34</v>
      </c>
      <c r="B538" s="28" t="s">
        <v>453</v>
      </c>
      <c r="C538" s="29" t="s">
        <v>29</v>
      </c>
      <c r="D538" s="10" t="s">
        <v>355</v>
      </c>
      <c r="E538" s="18">
        <v>36301</v>
      </c>
      <c r="F538" s="8">
        <f t="shared" ca="1" si="24"/>
        <v>26.701369863013699</v>
      </c>
      <c r="G538" s="10" t="s">
        <v>490</v>
      </c>
      <c r="H538" s="10">
        <f t="shared" si="25"/>
        <v>3</v>
      </c>
      <c r="I538" s="10" t="s">
        <v>492</v>
      </c>
      <c r="J538" s="10" t="s">
        <v>492</v>
      </c>
      <c r="K538" s="10" t="s">
        <v>909</v>
      </c>
    </row>
    <row r="539" spans="1:22" customFormat="1" ht="13.95" customHeight="1" x14ac:dyDescent="0.3">
      <c r="A539" s="10">
        <f t="shared" si="26"/>
        <v>35</v>
      </c>
      <c r="B539" s="22" t="s">
        <v>518</v>
      </c>
      <c r="C539" s="22" t="s">
        <v>740</v>
      </c>
      <c r="D539" s="10" t="s">
        <v>355</v>
      </c>
      <c r="E539" s="18">
        <v>34252</v>
      </c>
      <c r="F539" s="8">
        <f t="shared" ca="1" si="24"/>
        <v>32.315068493150683</v>
      </c>
      <c r="G539" s="10" t="s">
        <v>490</v>
      </c>
      <c r="H539" s="10">
        <f t="shared" si="25"/>
        <v>3</v>
      </c>
      <c r="I539" s="10" t="s">
        <v>492</v>
      </c>
      <c r="J539" s="10" t="s">
        <v>492</v>
      </c>
      <c r="K539" s="10" t="s">
        <v>909</v>
      </c>
      <c r="L539" s="13"/>
      <c r="M539" s="13"/>
      <c r="N539" s="13"/>
      <c r="T539" s="13"/>
      <c r="U539" s="13"/>
      <c r="V539" s="13"/>
    </row>
    <row r="540" spans="1:22" ht="13.95" customHeight="1" x14ac:dyDescent="0.3">
      <c r="A540" s="10">
        <f t="shared" si="26"/>
        <v>36</v>
      </c>
      <c r="B540" s="21" t="s">
        <v>518</v>
      </c>
      <c r="C540" s="21" t="s">
        <v>1122</v>
      </c>
      <c r="D540" s="10" t="s">
        <v>355</v>
      </c>
      <c r="E540" s="18">
        <v>30842</v>
      </c>
      <c r="F540" s="8">
        <f t="shared" ca="1" si="24"/>
        <v>41.657534246575345</v>
      </c>
      <c r="G540" s="10" t="s">
        <v>490</v>
      </c>
      <c r="H540" s="10">
        <f t="shared" si="25"/>
        <v>3</v>
      </c>
      <c r="I540" s="10" t="s">
        <v>492</v>
      </c>
      <c r="J540" s="10" t="s">
        <v>493</v>
      </c>
      <c r="K540" s="10" t="s">
        <v>909</v>
      </c>
      <c r="M540"/>
      <c r="N540"/>
      <c r="O540"/>
    </row>
    <row r="541" spans="1:22" ht="13.95" customHeight="1" x14ac:dyDescent="0.3">
      <c r="A541" s="10">
        <f t="shared" si="26"/>
        <v>37</v>
      </c>
      <c r="B541" s="13" t="s">
        <v>1646</v>
      </c>
      <c r="C541" s="13" t="s">
        <v>1647</v>
      </c>
      <c r="D541" s="10" t="s">
        <v>355</v>
      </c>
      <c r="E541" s="18">
        <v>37117</v>
      </c>
      <c r="F541" s="8">
        <f t="shared" ca="1" si="24"/>
        <v>24.465753424657535</v>
      </c>
      <c r="G541" s="10" t="s">
        <v>490</v>
      </c>
      <c r="H541" s="10">
        <f t="shared" si="25"/>
        <v>3</v>
      </c>
      <c r="I541" s="10" t="s">
        <v>492</v>
      </c>
      <c r="J541" s="10" t="s">
        <v>492</v>
      </c>
      <c r="K541" s="10" t="s">
        <v>909</v>
      </c>
    </row>
    <row r="542" spans="1:22" ht="13.95" customHeight="1" x14ac:dyDescent="0.3">
      <c r="A542" s="10">
        <f t="shared" si="26"/>
        <v>38</v>
      </c>
      <c r="B542" s="22" t="s">
        <v>748</v>
      </c>
      <c r="C542" s="22" t="s">
        <v>749</v>
      </c>
      <c r="D542" s="10" t="s">
        <v>355</v>
      </c>
      <c r="E542" s="18">
        <v>34781</v>
      </c>
      <c r="F542" s="8">
        <f t="shared" ca="1" si="24"/>
        <v>30.865753424657534</v>
      </c>
      <c r="G542" s="10" t="s">
        <v>490</v>
      </c>
      <c r="H542" s="10">
        <f t="shared" si="25"/>
        <v>3</v>
      </c>
      <c r="I542" s="10" t="s">
        <v>492</v>
      </c>
      <c r="J542" s="10" t="s">
        <v>492</v>
      </c>
      <c r="K542" s="10" t="s">
        <v>909</v>
      </c>
      <c r="O542"/>
      <c r="P542"/>
      <c r="Q542"/>
      <c r="R542"/>
      <c r="S542"/>
    </row>
    <row r="543" spans="1:22" ht="13.95" customHeight="1" x14ac:dyDescent="0.3">
      <c r="A543" s="10">
        <f t="shared" si="26"/>
        <v>39</v>
      </c>
      <c r="B543" s="13" t="s">
        <v>1664</v>
      </c>
      <c r="C543" s="13" t="s">
        <v>29</v>
      </c>
      <c r="D543" s="10" t="s">
        <v>355</v>
      </c>
      <c r="E543" s="18">
        <v>36844</v>
      </c>
      <c r="F543" s="8">
        <f t="shared" ca="1" si="24"/>
        <v>25.213698630136985</v>
      </c>
      <c r="G543" s="10" t="s">
        <v>490</v>
      </c>
      <c r="H543" s="10">
        <f t="shared" si="25"/>
        <v>3</v>
      </c>
      <c r="I543" s="10" t="s">
        <v>492</v>
      </c>
      <c r="J543" s="10" t="s">
        <v>492</v>
      </c>
      <c r="K543" s="10" t="s">
        <v>909</v>
      </c>
    </row>
    <row r="544" spans="1:22" ht="13.95" customHeight="1" x14ac:dyDescent="0.3">
      <c r="A544" s="10">
        <f t="shared" si="26"/>
        <v>40</v>
      </c>
      <c r="B544" s="28" t="s">
        <v>1267</v>
      </c>
      <c r="C544" s="29" t="s">
        <v>143</v>
      </c>
      <c r="D544" s="10" t="s">
        <v>355</v>
      </c>
      <c r="E544" s="18">
        <v>36074</v>
      </c>
      <c r="F544" s="8">
        <f t="shared" ca="1" si="24"/>
        <v>27.323287671232876</v>
      </c>
      <c r="G544" s="10" t="s">
        <v>490</v>
      </c>
      <c r="H544" s="10">
        <f t="shared" si="25"/>
        <v>3</v>
      </c>
      <c r="I544" s="10" t="s">
        <v>493</v>
      </c>
      <c r="J544" s="10" t="s">
        <v>493</v>
      </c>
      <c r="K544" s="10" t="s">
        <v>909</v>
      </c>
    </row>
    <row r="545" spans="1:19" ht="13.95" customHeight="1" x14ac:dyDescent="0.3">
      <c r="A545" s="10">
        <f t="shared" si="26"/>
        <v>41</v>
      </c>
      <c r="B545" s="21" t="s">
        <v>325</v>
      </c>
      <c r="C545" s="21" t="s">
        <v>326</v>
      </c>
      <c r="D545" s="17" t="s">
        <v>355</v>
      </c>
      <c r="E545" s="18">
        <v>34020</v>
      </c>
      <c r="F545" s="8">
        <f t="shared" ca="1" si="24"/>
        <v>32.950684931506849</v>
      </c>
      <c r="G545" s="10" t="s">
        <v>490</v>
      </c>
      <c r="H545" s="10">
        <f t="shared" si="25"/>
        <v>3</v>
      </c>
      <c r="I545" s="10" t="s">
        <v>492</v>
      </c>
      <c r="J545" s="10" t="s">
        <v>492</v>
      </c>
      <c r="K545" s="10" t="s">
        <v>909</v>
      </c>
    </row>
    <row r="546" spans="1:19" ht="13.95" customHeight="1" x14ac:dyDescent="0.3">
      <c r="A546" s="10">
        <f t="shared" si="26"/>
        <v>42</v>
      </c>
      <c r="B546" s="13" t="s">
        <v>165</v>
      </c>
      <c r="C546" s="13" t="s">
        <v>245</v>
      </c>
      <c r="D546" s="10" t="s">
        <v>355</v>
      </c>
      <c r="E546" s="18">
        <v>37327</v>
      </c>
      <c r="F546" s="8">
        <f t="shared" ca="1" si="24"/>
        <v>23.890410958904109</v>
      </c>
      <c r="G546" s="10" t="s">
        <v>490</v>
      </c>
      <c r="H546" s="10">
        <f t="shared" si="25"/>
        <v>3</v>
      </c>
      <c r="I546" s="10" t="s">
        <v>492</v>
      </c>
      <c r="J546" s="10" t="s">
        <v>493</v>
      </c>
      <c r="K546" s="10" t="s">
        <v>909</v>
      </c>
    </row>
    <row r="547" spans="1:19" ht="13.95" customHeight="1" x14ac:dyDescent="0.3">
      <c r="A547" s="10">
        <f t="shared" si="26"/>
        <v>43</v>
      </c>
      <c r="B547" s="13" t="s">
        <v>1727</v>
      </c>
      <c r="C547" s="13" t="s">
        <v>264</v>
      </c>
      <c r="D547" s="10" t="s">
        <v>355</v>
      </c>
      <c r="E547" s="18">
        <v>35453</v>
      </c>
      <c r="F547" s="8">
        <f t="shared" ca="1" si="24"/>
        <v>29.024657534246575</v>
      </c>
      <c r="G547" s="10" t="s">
        <v>490</v>
      </c>
      <c r="H547" s="10">
        <f t="shared" si="25"/>
        <v>3</v>
      </c>
      <c r="I547" s="10" t="s">
        <v>492</v>
      </c>
      <c r="J547" s="10" t="s">
        <v>492</v>
      </c>
      <c r="K547" s="10" t="s">
        <v>909</v>
      </c>
    </row>
    <row r="548" spans="1:19" ht="13.95" customHeight="1" x14ac:dyDescent="0.3">
      <c r="A548" s="10">
        <f t="shared" si="26"/>
        <v>44</v>
      </c>
      <c r="B548" s="13" t="s">
        <v>1728</v>
      </c>
      <c r="C548" s="13" t="s">
        <v>72</v>
      </c>
      <c r="D548" s="10" t="s">
        <v>355</v>
      </c>
      <c r="E548" s="18">
        <v>35592</v>
      </c>
      <c r="F548" s="8">
        <f t="shared" ca="1" si="24"/>
        <v>28.643835616438356</v>
      </c>
      <c r="G548" s="10" t="s">
        <v>490</v>
      </c>
      <c r="H548" s="10">
        <f t="shared" si="25"/>
        <v>3</v>
      </c>
      <c r="I548" s="10" t="s">
        <v>492</v>
      </c>
      <c r="J548" s="10" t="s">
        <v>492</v>
      </c>
      <c r="K548" s="10" t="s">
        <v>909</v>
      </c>
    </row>
    <row r="549" spans="1:19" ht="13.95" customHeight="1" x14ac:dyDescent="0.3">
      <c r="A549" s="10">
        <f t="shared" si="26"/>
        <v>45</v>
      </c>
      <c r="B549" s="21" t="s">
        <v>231</v>
      </c>
      <c r="C549" s="21" t="s">
        <v>202</v>
      </c>
      <c r="D549" s="10" t="s">
        <v>355</v>
      </c>
      <c r="E549" s="18">
        <v>34451</v>
      </c>
      <c r="F549" s="8">
        <f t="shared" ca="1" si="24"/>
        <v>31.769863013698629</v>
      </c>
      <c r="G549" s="10" t="s">
        <v>490</v>
      </c>
      <c r="H549" s="10">
        <f t="shared" si="25"/>
        <v>3</v>
      </c>
      <c r="I549" s="10" t="s">
        <v>492</v>
      </c>
      <c r="J549" s="10" t="s">
        <v>492</v>
      </c>
      <c r="K549" s="10" t="s">
        <v>909</v>
      </c>
      <c r="L549"/>
      <c r="O549"/>
    </row>
    <row r="550" spans="1:19" ht="13.95" customHeight="1" x14ac:dyDescent="0.3">
      <c r="A550" s="10">
        <f t="shared" si="26"/>
        <v>46</v>
      </c>
      <c r="B550" s="13" t="s">
        <v>1737</v>
      </c>
      <c r="C550" s="13" t="s">
        <v>143</v>
      </c>
      <c r="D550" s="10" t="s">
        <v>355</v>
      </c>
      <c r="E550" s="18">
        <v>35682</v>
      </c>
      <c r="F550" s="8">
        <f t="shared" ca="1" si="24"/>
        <v>28.397260273972602</v>
      </c>
      <c r="G550" s="10" t="s">
        <v>490</v>
      </c>
      <c r="H550" s="10">
        <f t="shared" si="25"/>
        <v>3</v>
      </c>
      <c r="I550" s="10" t="s">
        <v>492</v>
      </c>
      <c r="J550" s="10" t="s">
        <v>492</v>
      </c>
      <c r="K550" s="10" t="s">
        <v>909</v>
      </c>
    </row>
    <row r="551" spans="1:19" ht="13.95" customHeight="1" x14ac:dyDescent="0.3">
      <c r="A551" s="10">
        <f t="shared" si="26"/>
        <v>47</v>
      </c>
      <c r="B551" s="21" t="s">
        <v>472</v>
      </c>
      <c r="C551" s="21" t="s">
        <v>473</v>
      </c>
      <c r="D551" s="10" t="s">
        <v>355</v>
      </c>
      <c r="E551" s="18">
        <v>33437</v>
      </c>
      <c r="F551" s="8">
        <f t="shared" ca="1" si="24"/>
        <v>34.547945205479451</v>
      </c>
      <c r="G551" s="10" t="s">
        <v>490</v>
      </c>
      <c r="H551" s="10">
        <f t="shared" si="25"/>
        <v>3</v>
      </c>
      <c r="I551" s="10" t="s">
        <v>492</v>
      </c>
      <c r="J551" s="10" t="s">
        <v>492</v>
      </c>
      <c r="K551" s="10" t="s">
        <v>909</v>
      </c>
    </row>
    <row r="552" spans="1:19" ht="13.95" customHeight="1" x14ac:dyDescent="0.3">
      <c r="A552" s="10">
        <f t="shared" si="26"/>
        <v>48</v>
      </c>
      <c r="B552" s="21" t="s">
        <v>307</v>
      </c>
      <c r="C552" s="21" t="s">
        <v>82</v>
      </c>
      <c r="D552" s="10" t="s">
        <v>355</v>
      </c>
      <c r="E552" s="18">
        <v>33114</v>
      </c>
      <c r="F552" s="8">
        <f t="shared" ca="1" si="24"/>
        <v>35.43287671232877</v>
      </c>
      <c r="G552" s="10" t="s">
        <v>490</v>
      </c>
      <c r="H552" s="10">
        <f t="shared" si="25"/>
        <v>3</v>
      </c>
      <c r="I552" s="10" t="s">
        <v>492</v>
      </c>
      <c r="J552" s="10" t="s">
        <v>493</v>
      </c>
      <c r="K552" s="10" t="s">
        <v>909</v>
      </c>
    </row>
    <row r="553" spans="1:19" ht="13.95" customHeight="1" x14ac:dyDescent="0.3">
      <c r="A553" s="10">
        <f t="shared" si="26"/>
        <v>49</v>
      </c>
      <c r="B553" s="13" t="s">
        <v>181</v>
      </c>
      <c r="C553" s="13" t="s">
        <v>926</v>
      </c>
      <c r="D553" s="10" t="s">
        <v>355</v>
      </c>
      <c r="E553" s="18">
        <v>35445</v>
      </c>
      <c r="F553" s="8">
        <f t="shared" ca="1" si="24"/>
        <v>29.046575342465754</v>
      </c>
      <c r="G553" s="10" t="s">
        <v>491</v>
      </c>
      <c r="H553" s="10">
        <f t="shared" si="25"/>
        <v>4</v>
      </c>
      <c r="I553" s="10" t="s">
        <v>492</v>
      </c>
      <c r="J553" s="10" t="s">
        <v>493</v>
      </c>
      <c r="K553" s="10" t="s">
        <v>909</v>
      </c>
      <c r="O553"/>
      <c r="P553"/>
      <c r="Q553"/>
      <c r="R553"/>
    </row>
    <row r="554" spans="1:19" ht="13.95" customHeight="1" x14ac:dyDescent="0.3">
      <c r="A554" s="10">
        <f t="shared" si="26"/>
        <v>50</v>
      </c>
      <c r="B554" s="13" t="s">
        <v>1583</v>
      </c>
      <c r="C554" s="13" t="s">
        <v>31</v>
      </c>
      <c r="D554" s="10" t="s">
        <v>355</v>
      </c>
      <c r="E554" s="18">
        <v>35622</v>
      </c>
      <c r="F554" s="8">
        <f t="shared" ca="1" si="24"/>
        <v>28.561643835616437</v>
      </c>
      <c r="G554" s="10" t="s">
        <v>491</v>
      </c>
      <c r="H554" s="10">
        <f t="shared" si="25"/>
        <v>4</v>
      </c>
      <c r="I554" s="10" t="s">
        <v>492</v>
      </c>
      <c r="J554" s="10" t="s">
        <v>492</v>
      </c>
      <c r="K554" s="10" t="s">
        <v>909</v>
      </c>
    </row>
    <row r="555" spans="1:19" ht="13.95" customHeight="1" x14ac:dyDescent="0.3">
      <c r="A555" s="10">
        <f t="shared" si="26"/>
        <v>51</v>
      </c>
      <c r="B555" s="13" t="s">
        <v>1222</v>
      </c>
      <c r="C555" s="13" t="s">
        <v>1660</v>
      </c>
      <c r="D555" s="10" t="s">
        <v>355</v>
      </c>
      <c r="E555" s="18">
        <v>36027</v>
      </c>
      <c r="F555" s="8">
        <f t="shared" ca="1" si="24"/>
        <v>27.452054794520549</v>
      </c>
      <c r="G555" s="10" t="s">
        <v>491</v>
      </c>
      <c r="H555" s="10">
        <f t="shared" si="25"/>
        <v>4</v>
      </c>
      <c r="I555" s="10" t="s">
        <v>492</v>
      </c>
      <c r="J555" s="10" t="s">
        <v>492</v>
      </c>
      <c r="K555" s="10" t="s">
        <v>909</v>
      </c>
    </row>
    <row r="556" spans="1:19" ht="13.95" customHeight="1" x14ac:dyDescent="0.3">
      <c r="A556" s="10">
        <f t="shared" si="26"/>
        <v>52</v>
      </c>
      <c r="B556" s="13" t="s">
        <v>76</v>
      </c>
      <c r="C556" s="13" t="s">
        <v>334</v>
      </c>
      <c r="D556" s="10" t="s">
        <v>355</v>
      </c>
      <c r="E556" s="18">
        <v>36242</v>
      </c>
      <c r="F556" s="8">
        <f t="shared" ca="1" si="24"/>
        <v>26.863013698630137</v>
      </c>
      <c r="G556" s="10" t="s">
        <v>491</v>
      </c>
      <c r="H556" s="10">
        <f t="shared" si="25"/>
        <v>4</v>
      </c>
      <c r="I556" s="10" t="s">
        <v>492</v>
      </c>
      <c r="J556" s="10" t="s">
        <v>492</v>
      </c>
      <c r="K556" s="10" t="s">
        <v>909</v>
      </c>
    </row>
    <row r="557" spans="1:19" ht="13.95" customHeight="1" x14ac:dyDescent="0.3">
      <c r="A557" s="10">
        <f t="shared" si="26"/>
        <v>53</v>
      </c>
      <c r="B557" s="21" t="s">
        <v>378</v>
      </c>
      <c r="C557" s="21" t="s">
        <v>379</v>
      </c>
      <c r="D557" s="17" t="s">
        <v>355</v>
      </c>
      <c r="E557" s="18">
        <v>33189</v>
      </c>
      <c r="F557" s="8">
        <f t="shared" ca="1" si="24"/>
        <v>35.227397260273975</v>
      </c>
      <c r="G557" s="10" t="s">
        <v>491</v>
      </c>
      <c r="H557" s="10">
        <f t="shared" si="25"/>
        <v>4</v>
      </c>
      <c r="I557" s="10" t="s">
        <v>492</v>
      </c>
      <c r="J557" s="10" t="s">
        <v>492</v>
      </c>
      <c r="K557" s="10" t="s">
        <v>909</v>
      </c>
      <c r="L557"/>
      <c r="M557"/>
    </row>
    <row r="558" spans="1:19" ht="13.95" customHeight="1" x14ac:dyDescent="0.3">
      <c r="A558" s="10">
        <f t="shared" si="26"/>
        <v>54</v>
      </c>
      <c r="B558" s="21" t="s">
        <v>204</v>
      </c>
      <c r="C558" s="21" t="s">
        <v>70</v>
      </c>
      <c r="D558" s="10" t="s">
        <v>355</v>
      </c>
      <c r="E558" s="18">
        <v>32512</v>
      </c>
      <c r="F558" s="8">
        <f t="shared" ca="1" si="24"/>
        <v>37.082191780821915</v>
      </c>
      <c r="G558" s="10" t="s">
        <v>491</v>
      </c>
      <c r="H558" s="10">
        <f t="shared" si="25"/>
        <v>4</v>
      </c>
      <c r="I558" s="10" t="s">
        <v>492</v>
      </c>
      <c r="J558" s="10" t="s">
        <v>493</v>
      </c>
      <c r="K558" s="10" t="s">
        <v>909</v>
      </c>
    </row>
    <row r="559" spans="1:19" ht="13.95" customHeight="1" x14ac:dyDescent="0.3">
      <c r="A559" s="10">
        <f t="shared" si="26"/>
        <v>55</v>
      </c>
      <c r="B559" s="21" t="s">
        <v>205</v>
      </c>
      <c r="C559" s="21" t="s">
        <v>206</v>
      </c>
      <c r="D559" s="10" t="s">
        <v>355</v>
      </c>
      <c r="E559" s="18">
        <v>33509</v>
      </c>
      <c r="F559" s="8">
        <f t="shared" ca="1" si="24"/>
        <v>34.350684931506848</v>
      </c>
      <c r="G559" s="10" t="s">
        <v>491</v>
      </c>
      <c r="H559" s="10">
        <f t="shared" si="25"/>
        <v>4</v>
      </c>
      <c r="I559" s="10" t="s">
        <v>492</v>
      </c>
      <c r="J559" s="10" t="s">
        <v>493</v>
      </c>
      <c r="K559" s="10" t="s">
        <v>909</v>
      </c>
    </row>
    <row r="560" spans="1:19" ht="13.95" customHeight="1" x14ac:dyDescent="0.3">
      <c r="A560" s="10">
        <f t="shared" si="26"/>
        <v>56</v>
      </c>
      <c r="B560" s="22" t="s">
        <v>779</v>
      </c>
      <c r="C560" s="22" t="s">
        <v>89</v>
      </c>
      <c r="D560" s="10" t="s">
        <v>355</v>
      </c>
      <c r="E560" s="18">
        <v>34626</v>
      </c>
      <c r="F560" s="8">
        <f t="shared" ca="1" si="24"/>
        <v>31.290410958904111</v>
      </c>
      <c r="G560" s="10" t="s">
        <v>491</v>
      </c>
      <c r="H560" s="10">
        <f t="shared" si="25"/>
        <v>4</v>
      </c>
      <c r="I560" s="10" t="s">
        <v>492</v>
      </c>
      <c r="J560" s="10" t="s">
        <v>492</v>
      </c>
      <c r="K560" s="10" t="s">
        <v>909</v>
      </c>
      <c r="O560"/>
      <c r="P560"/>
      <c r="Q560"/>
      <c r="R560"/>
      <c r="S560"/>
    </row>
    <row r="561" spans="1:19" ht="13.95" customHeight="1" x14ac:dyDescent="0.3">
      <c r="A561" s="10">
        <f t="shared" si="26"/>
        <v>57</v>
      </c>
      <c r="B561" s="28" t="s">
        <v>1286</v>
      </c>
      <c r="C561" s="29" t="s">
        <v>219</v>
      </c>
      <c r="D561" s="10" t="s">
        <v>355</v>
      </c>
      <c r="E561" s="18">
        <v>35797</v>
      </c>
      <c r="F561" s="8">
        <f t="shared" ca="1" si="24"/>
        <v>28.082191780821919</v>
      </c>
      <c r="G561" s="10" t="s">
        <v>491</v>
      </c>
      <c r="H561" s="10">
        <f t="shared" si="25"/>
        <v>4</v>
      </c>
      <c r="I561" s="10" t="s">
        <v>492</v>
      </c>
      <c r="J561" s="10" t="s">
        <v>492</v>
      </c>
      <c r="K561" s="10" t="s">
        <v>909</v>
      </c>
    </row>
    <row r="562" spans="1:19" ht="13.95" customHeight="1" x14ac:dyDescent="0.3">
      <c r="A562" s="10">
        <f t="shared" si="26"/>
        <v>58</v>
      </c>
      <c r="B562" s="28" t="s">
        <v>1303</v>
      </c>
      <c r="C562" s="29" t="s">
        <v>69</v>
      </c>
      <c r="D562" s="10" t="s">
        <v>355</v>
      </c>
      <c r="E562" s="18">
        <v>36159</v>
      </c>
      <c r="F562" s="8">
        <f t="shared" ca="1" si="24"/>
        <v>27.090410958904108</v>
      </c>
      <c r="G562" s="10" t="s">
        <v>491</v>
      </c>
      <c r="H562" s="10">
        <f t="shared" si="25"/>
        <v>4</v>
      </c>
      <c r="I562" s="10" t="s">
        <v>493</v>
      </c>
      <c r="J562" s="10" t="s">
        <v>492</v>
      </c>
      <c r="K562" s="10" t="s">
        <v>909</v>
      </c>
    </row>
    <row r="563" spans="1:19" ht="13.95" customHeight="1" x14ac:dyDescent="0.3">
      <c r="A563" s="10">
        <f t="shared" si="26"/>
        <v>1</v>
      </c>
      <c r="B563" s="13" t="s">
        <v>812</v>
      </c>
      <c r="C563" s="13" t="s">
        <v>134</v>
      </c>
      <c r="D563" s="10" t="s">
        <v>802</v>
      </c>
      <c r="E563" s="18">
        <v>33956</v>
      </c>
      <c r="F563" s="8">
        <f t="shared" ca="1" si="24"/>
        <v>33.126027397260273</v>
      </c>
      <c r="G563" s="10" t="s">
        <v>488</v>
      </c>
      <c r="H563" s="10">
        <f t="shared" si="25"/>
        <v>1</v>
      </c>
      <c r="I563" s="10" t="s">
        <v>492</v>
      </c>
      <c r="J563" s="10" t="s">
        <v>492</v>
      </c>
      <c r="K563" s="10" t="s">
        <v>909</v>
      </c>
      <c r="P563"/>
      <c r="Q563"/>
      <c r="R563"/>
      <c r="S563"/>
    </row>
    <row r="564" spans="1:19" ht="13.95" customHeight="1" x14ac:dyDescent="0.3">
      <c r="A564" s="10">
        <f t="shared" si="26"/>
        <v>2</v>
      </c>
      <c r="B564" s="28" t="s">
        <v>1146</v>
      </c>
      <c r="C564" s="29" t="s">
        <v>284</v>
      </c>
      <c r="D564" s="10" t="s">
        <v>802</v>
      </c>
      <c r="E564" s="18">
        <v>34870</v>
      </c>
      <c r="F564" s="8">
        <f t="shared" ca="1" si="24"/>
        <v>30.621917808219177</v>
      </c>
      <c r="G564" s="10" t="s">
        <v>488</v>
      </c>
      <c r="H564" s="10">
        <f t="shared" si="25"/>
        <v>1</v>
      </c>
      <c r="I564" s="10" t="s">
        <v>493</v>
      </c>
      <c r="J564" s="10" t="s">
        <v>492</v>
      </c>
      <c r="K564" s="10" t="s">
        <v>909</v>
      </c>
    </row>
    <row r="565" spans="1:19" ht="13.95" customHeight="1" x14ac:dyDescent="0.3">
      <c r="A565" s="10">
        <f t="shared" si="26"/>
        <v>3</v>
      </c>
      <c r="B565" s="28" t="s">
        <v>510</v>
      </c>
      <c r="C565" s="29" t="s">
        <v>1184</v>
      </c>
      <c r="D565" s="10" t="s">
        <v>802</v>
      </c>
      <c r="E565" s="18">
        <v>35336</v>
      </c>
      <c r="F565" s="8">
        <f t="shared" ca="1" si="24"/>
        <v>29.345205479452055</v>
      </c>
      <c r="G565" s="10" t="s">
        <v>488</v>
      </c>
      <c r="H565" s="10">
        <f t="shared" si="25"/>
        <v>1</v>
      </c>
      <c r="I565" s="10" t="s">
        <v>492</v>
      </c>
      <c r="J565" s="10" t="s">
        <v>493</v>
      </c>
      <c r="K565" s="10" t="s">
        <v>909</v>
      </c>
    </row>
    <row r="566" spans="1:19" ht="13.95" customHeight="1" x14ac:dyDescent="0.3">
      <c r="A566" s="10">
        <f t="shared" si="26"/>
        <v>4</v>
      </c>
      <c r="B566" s="21" t="s">
        <v>510</v>
      </c>
      <c r="C566" s="21" t="s">
        <v>133</v>
      </c>
      <c r="D566" s="17" t="s">
        <v>802</v>
      </c>
      <c r="E566" s="18">
        <v>34415</v>
      </c>
      <c r="F566" s="8">
        <f t="shared" ca="1" si="24"/>
        <v>31.86849315068493</v>
      </c>
      <c r="G566" s="10" t="s">
        <v>488</v>
      </c>
      <c r="H566" s="10">
        <f t="shared" si="25"/>
        <v>1</v>
      </c>
      <c r="I566" s="10" t="s">
        <v>492</v>
      </c>
      <c r="J566" s="10" t="s">
        <v>492</v>
      </c>
      <c r="K566" s="10" t="s">
        <v>909</v>
      </c>
      <c r="L566"/>
      <c r="M566"/>
      <c r="N566"/>
      <c r="P566"/>
      <c r="Q566"/>
      <c r="R566"/>
      <c r="S566"/>
    </row>
    <row r="567" spans="1:19" ht="13.95" customHeight="1" x14ac:dyDescent="0.3">
      <c r="A567" s="10">
        <f t="shared" si="26"/>
        <v>5</v>
      </c>
      <c r="B567" s="22" t="s">
        <v>565</v>
      </c>
      <c r="C567" s="22" t="s">
        <v>729</v>
      </c>
      <c r="D567" s="10" t="s">
        <v>802</v>
      </c>
      <c r="E567" s="18">
        <v>34987</v>
      </c>
      <c r="F567" s="8">
        <f t="shared" ca="1" si="24"/>
        <v>30.301369863013697</v>
      </c>
      <c r="G567" s="10" t="s">
        <v>488</v>
      </c>
      <c r="H567" s="10">
        <f t="shared" si="25"/>
        <v>1</v>
      </c>
      <c r="I567" s="10" t="s">
        <v>492</v>
      </c>
      <c r="J567" s="10" t="s">
        <v>492</v>
      </c>
      <c r="K567" s="10" t="s">
        <v>909</v>
      </c>
      <c r="L567"/>
      <c r="M567"/>
      <c r="N567"/>
      <c r="P567"/>
      <c r="Q567"/>
      <c r="R567"/>
      <c r="S567"/>
    </row>
    <row r="568" spans="1:19" ht="13.95" customHeight="1" x14ac:dyDescent="0.3">
      <c r="A568" s="10">
        <f t="shared" si="26"/>
        <v>6</v>
      </c>
      <c r="B568" s="21" t="s">
        <v>516</v>
      </c>
      <c r="C568" s="21" t="s">
        <v>29</v>
      </c>
      <c r="D568" s="17" t="s">
        <v>802</v>
      </c>
      <c r="E568" s="18">
        <v>34204</v>
      </c>
      <c r="F568" s="8">
        <f t="shared" ca="1" si="24"/>
        <v>32.446575342465756</v>
      </c>
      <c r="G568" s="10" t="s">
        <v>488</v>
      </c>
      <c r="H568" s="10">
        <f t="shared" si="25"/>
        <v>1</v>
      </c>
      <c r="I568" s="10" t="s">
        <v>492</v>
      </c>
      <c r="J568" s="10" t="s">
        <v>492</v>
      </c>
      <c r="K568" s="10" t="s">
        <v>909</v>
      </c>
      <c r="L568"/>
      <c r="M568"/>
      <c r="N568"/>
      <c r="P568"/>
      <c r="Q568"/>
      <c r="R568"/>
      <c r="S568"/>
    </row>
    <row r="569" spans="1:19" ht="13.95" customHeight="1" x14ac:dyDescent="0.3">
      <c r="A569" s="10">
        <f t="shared" si="26"/>
        <v>7</v>
      </c>
      <c r="B569" s="21" t="s">
        <v>98</v>
      </c>
      <c r="C569" s="21" t="s">
        <v>99</v>
      </c>
      <c r="D569" s="17" t="s">
        <v>802</v>
      </c>
      <c r="E569" s="18">
        <v>32549</v>
      </c>
      <c r="F569" s="8">
        <f t="shared" ca="1" si="24"/>
        <v>36.980821917808221</v>
      </c>
      <c r="G569" s="10" t="s">
        <v>488</v>
      </c>
      <c r="H569" s="10">
        <f t="shared" si="25"/>
        <v>1</v>
      </c>
      <c r="I569" s="10" t="s">
        <v>493</v>
      </c>
      <c r="J569" s="10" t="s">
        <v>493</v>
      </c>
      <c r="K569" s="10" t="s">
        <v>909</v>
      </c>
      <c r="O569"/>
      <c r="P569"/>
      <c r="Q569"/>
      <c r="R569"/>
      <c r="S569"/>
    </row>
    <row r="570" spans="1:19" ht="13.95" customHeight="1" x14ac:dyDescent="0.3">
      <c r="A570" s="10">
        <f t="shared" si="26"/>
        <v>8</v>
      </c>
      <c r="B570" s="12" t="s">
        <v>1107</v>
      </c>
      <c r="C570" s="12" t="s">
        <v>357</v>
      </c>
      <c r="D570" s="25" t="s">
        <v>802</v>
      </c>
      <c r="E570" s="18">
        <v>35264</v>
      </c>
      <c r="F570" s="8">
        <f t="shared" ca="1" si="24"/>
        <v>29.542465753424658</v>
      </c>
      <c r="G570" s="10" t="s">
        <v>488</v>
      </c>
      <c r="H570" s="10">
        <f t="shared" si="25"/>
        <v>1</v>
      </c>
      <c r="I570" s="10" t="s">
        <v>492</v>
      </c>
      <c r="J570" s="10" t="s">
        <v>493</v>
      </c>
      <c r="K570" s="10" t="s">
        <v>909</v>
      </c>
    </row>
    <row r="571" spans="1:19" ht="13.95" customHeight="1" x14ac:dyDescent="0.3">
      <c r="A571" s="10">
        <f t="shared" si="26"/>
        <v>9</v>
      </c>
      <c r="B571" s="22" t="s">
        <v>756</v>
      </c>
      <c r="C571" s="22" t="s">
        <v>29</v>
      </c>
      <c r="D571" s="10" t="s">
        <v>802</v>
      </c>
      <c r="E571" s="18">
        <v>34606</v>
      </c>
      <c r="F571" s="8">
        <f t="shared" ca="1" si="24"/>
        <v>31.345205479452055</v>
      </c>
      <c r="G571" s="10" t="s">
        <v>488</v>
      </c>
      <c r="H571" s="10">
        <f t="shared" si="25"/>
        <v>1</v>
      </c>
      <c r="I571" s="10" t="s">
        <v>493</v>
      </c>
      <c r="J571" s="10" t="s">
        <v>492</v>
      </c>
      <c r="K571" s="10" t="s">
        <v>909</v>
      </c>
    </row>
    <row r="572" spans="1:19" ht="13.95" customHeight="1" x14ac:dyDescent="0.3">
      <c r="A572" s="10">
        <f t="shared" si="26"/>
        <v>10</v>
      </c>
      <c r="B572" s="13" t="s">
        <v>871</v>
      </c>
      <c r="C572" s="13" t="s">
        <v>188</v>
      </c>
      <c r="D572" s="10" t="s">
        <v>802</v>
      </c>
      <c r="E572" s="18">
        <v>34083</v>
      </c>
      <c r="F572" s="8">
        <f t="shared" ca="1" si="24"/>
        <v>32.778082191780825</v>
      </c>
      <c r="G572" s="10" t="s">
        <v>488</v>
      </c>
      <c r="H572" s="10">
        <f t="shared" si="25"/>
        <v>1</v>
      </c>
      <c r="I572" s="10" t="s">
        <v>492</v>
      </c>
      <c r="J572" s="10" t="s">
        <v>493</v>
      </c>
      <c r="K572" s="10" t="s">
        <v>909</v>
      </c>
    </row>
    <row r="573" spans="1:19" ht="13.95" customHeight="1" x14ac:dyDescent="0.3">
      <c r="A573" s="10">
        <f t="shared" si="26"/>
        <v>11</v>
      </c>
      <c r="B573" s="28" t="s">
        <v>1241</v>
      </c>
      <c r="C573" s="29" t="s">
        <v>357</v>
      </c>
      <c r="D573" s="10" t="s">
        <v>802</v>
      </c>
      <c r="E573" s="18">
        <v>33606</v>
      </c>
      <c r="F573" s="8">
        <f t="shared" ca="1" si="24"/>
        <v>34.084931506849315</v>
      </c>
      <c r="G573" s="10" t="s">
        <v>488</v>
      </c>
      <c r="H573" s="10">
        <f t="shared" si="25"/>
        <v>1</v>
      </c>
      <c r="I573" s="10" t="s">
        <v>492</v>
      </c>
      <c r="J573" s="10" t="s">
        <v>492</v>
      </c>
      <c r="K573" s="10" t="s">
        <v>909</v>
      </c>
    </row>
    <row r="574" spans="1:19" ht="13.95" customHeight="1" x14ac:dyDescent="0.3">
      <c r="A574" s="10">
        <f t="shared" si="26"/>
        <v>12</v>
      </c>
      <c r="B574" s="21" t="s">
        <v>372</v>
      </c>
      <c r="C574" s="21" t="s">
        <v>235</v>
      </c>
      <c r="D574" s="17" t="s">
        <v>802</v>
      </c>
      <c r="E574" s="18">
        <v>34124</v>
      </c>
      <c r="F574" s="8">
        <f t="shared" ca="1" si="24"/>
        <v>32.665753424657531</v>
      </c>
      <c r="G574" s="10" t="s">
        <v>488</v>
      </c>
      <c r="H574" s="10">
        <f t="shared" si="25"/>
        <v>1</v>
      </c>
      <c r="I574" s="10" t="s">
        <v>492</v>
      </c>
      <c r="J574" s="10" t="s">
        <v>492</v>
      </c>
      <c r="K574" s="10" t="s">
        <v>909</v>
      </c>
      <c r="L574"/>
      <c r="M574"/>
      <c r="N574"/>
      <c r="P574"/>
      <c r="Q574"/>
      <c r="R574"/>
      <c r="S574"/>
    </row>
    <row r="575" spans="1:19" ht="13.95" customHeight="1" x14ac:dyDescent="0.3">
      <c r="A575" s="10">
        <f t="shared" si="26"/>
        <v>13</v>
      </c>
      <c r="B575" s="13" t="s">
        <v>1707</v>
      </c>
      <c r="C575" s="13" t="s">
        <v>1416</v>
      </c>
      <c r="D575" s="10" t="s">
        <v>802</v>
      </c>
      <c r="E575" s="18">
        <v>36628</v>
      </c>
      <c r="F575" s="8">
        <f t="shared" ca="1" si="24"/>
        <v>25.805479452054794</v>
      </c>
      <c r="G575" s="10" t="s">
        <v>488</v>
      </c>
      <c r="H575" s="10">
        <f t="shared" si="25"/>
        <v>1</v>
      </c>
      <c r="I575" s="10" t="s">
        <v>492</v>
      </c>
      <c r="J575" s="10" t="s">
        <v>492</v>
      </c>
      <c r="K575" s="10" t="s">
        <v>909</v>
      </c>
    </row>
    <row r="576" spans="1:19" ht="13.95" customHeight="1" x14ac:dyDescent="0.3">
      <c r="A576" s="10">
        <f t="shared" si="26"/>
        <v>14</v>
      </c>
      <c r="B576" s="22" t="s">
        <v>450</v>
      </c>
      <c r="C576" s="22" t="s">
        <v>136</v>
      </c>
      <c r="D576" s="10" t="s">
        <v>802</v>
      </c>
      <c r="E576" s="18">
        <v>34104</v>
      </c>
      <c r="F576" s="8">
        <f t="shared" ca="1" si="24"/>
        <v>32.720547945205482</v>
      </c>
      <c r="G576" s="10" t="s">
        <v>488</v>
      </c>
      <c r="H576" s="10">
        <f t="shared" si="25"/>
        <v>1</v>
      </c>
      <c r="I576" s="10" t="s">
        <v>492</v>
      </c>
      <c r="J576" s="10" t="s">
        <v>493</v>
      </c>
      <c r="K576" s="10" t="s">
        <v>909</v>
      </c>
      <c r="L576"/>
      <c r="M576"/>
      <c r="N576"/>
      <c r="P576"/>
      <c r="Q576"/>
      <c r="R576"/>
      <c r="S576"/>
    </row>
    <row r="577" spans="1:19" ht="13.95" customHeight="1" x14ac:dyDescent="0.3">
      <c r="A577" s="10">
        <f t="shared" si="26"/>
        <v>15</v>
      </c>
      <c r="B577" s="21" t="s">
        <v>105</v>
      </c>
      <c r="C577" s="21" t="s">
        <v>53</v>
      </c>
      <c r="D577" s="17" t="s">
        <v>802</v>
      </c>
      <c r="E577" s="18">
        <v>34066</v>
      </c>
      <c r="F577" s="8">
        <f t="shared" ca="1" si="24"/>
        <v>32.824657534246576</v>
      </c>
      <c r="G577" s="10" t="s">
        <v>488</v>
      </c>
      <c r="H577" s="10">
        <f t="shared" si="25"/>
        <v>1</v>
      </c>
      <c r="I577" s="10" t="s">
        <v>492</v>
      </c>
      <c r="J577" s="10" t="s">
        <v>492</v>
      </c>
      <c r="K577" s="10" t="s">
        <v>909</v>
      </c>
      <c r="L577"/>
      <c r="M577"/>
      <c r="N577"/>
      <c r="P577"/>
      <c r="Q577"/>
      <c r="R577"/>
      <c r="S577"/>
    </row>
    <row r="578" spans="1:19" ht="13.95" customHeight="1" x14ac:dyDescent="0.3">
      <c r="A578" s="10">
        <f t="shared" si="26"/>
        <v>16</v>
      </c>
      <c r="B578" s="21" t="s">
        <v>297</v>
      </c>
      <c r="C578" s="21" t="s">
        <v>307</v>
      </c>
      <c r="D578" s="17" t="s">
        <v>802</v>
      </c>
      <c r="E578" s="18">
        <v>33224</v>
      </c>
      <c r="F578" s="8">
        <f t="shared" ref="F578:F641" ca="1" si="27">IF(E578="","",(TODAY()-E578)/365)</f>
        <v>35.131506849315066</v>
      </c>
      <c r="G578" s="10" t="s">
        <v>488</v>
      </c>
      <c r="H578" s="10">
        <f t="shared" ref="H578:H641" si="28">IF(G578="P",1,(IF(G578="C",2,(IF(G578="IF",3,(IF(G578="OF",4,"x")))))))</f>
        <v>1</v>
      </c>
      <c r="I578" s="10" t="s">
        <v>492</v>
      </c>
      <c r="J578" s="10" t="s">
        <v>492</v>
      </c>
      <c r="K578" s="10" t="s">
        <v>909</v>
      </c>
      <c r="L578"/>
      <c r="M578"/>
      <c r="N578"/>
      <c r="P578"/>
      <c r="Q578"/>
      <c r="R578"/>
      <c r="S578"/>
    </row>
    <row r="579" spans="1:19" ht="13.95" customHeight="1" x14ac:dyDescent="0.3">
      <c r="A579" s="10">
        <f t="shared" ref="A579:A642" si="29">IF(D579=D578,A578+1,1)</f>
        <v>17</v>
      </c>
      <c r="B579" s="13" t="s">
        <v>297</v>
      </c>
      <c r="C579" s="13" t="s">
        <v>136</v>
      </c>
      <c r="D579" s="10" t="s">
        <v>802</v>
      </c>
      <c r="E579" s="18">
        <v>35747</v>
      </c>
      <c r="F579" s="8">
        <f t="shared" ca="1" si="27"/>
        <v>28.219178082191782</v>
      </c>
      <c r="G579" s="10" t="s">
        <v>488</v>
      </c>
      <c r="H579" s="10">
        <f t="shared" si="28"/>
        <v>1</v>
      </c>
      <c r="I579" s="10" t="s">
        <v>492</v>
      </c>
      <c r="J579" s="10" t="s">
        <v>492</v>
      </c>
      <c r="K579" s="10" t="s">
        <v>909</v>
      </c>
    </row>
    <row r="580" spans="1:19" ht="13.95" customHeight="1" x14ac:dyDescent="0.3">
      <c r="A580" s="10">
        <f t="shared" si="29"/>
        <v>18</v>
      </c>
      <c r="B580" s="13" t="s">
        <v>297</v>
      </c>
      <c r="C580" s="13" t="s">
        <v>29</v>
      </c>
      <c r="D580" s="10" t="s">
        <v>802</v>
      </c>
      <c r="E580" s="18">
        <v>33224</v>
      </c>
      <c r="F580" s="8">
        <f t="shared" ca="1" si="27"/>
        <v>35.131506849315066</v>
      </c>
      <c r="G580" s="10" t="s">
        <v>488</v>
      </c>
      <c r="H580" s="10">
        <f t="shared" si="28"/>
        <v>1</v>
      </c>
      <c r="I580" s="10" t="s">
        <v>492</v>
      </c>
      <c r="J580" s="10" t="s">
        <v>492</v>
      </c>
      <c r="K580" s="10" t="s">
        <v>909</v>
      </c>
    </row>
    <row r="581" spans="1:19" ht="13.95" customHeight="1" x14ac:dyDescent="0.3">
      <c r="A581" s="10">
        <f t="shared" si="29"/>
        <v>19</v>
      </c>
      <c r="B581" s="21" t="s">
        <v>166</v>
      </c>
      <c r="C581" s="21" t="s">
        <v>82</v>
      </c>
      <c r="D581" s="17" t="s">
        <v>802</v>
      </c>
      <c r="E581" s="18">
        <v>32597</v>
      </c>
      <c r="F581" s="8">
        <f t="shared" ca="1" si="27"/>
        <v>36.849315068493148</v>
      </c>
      <c r="G581" s="10" t="s">
        <v>488</v>
      </c>
      <c r="H581" s="10">
        <f t="shared" si="28"/>
        <v>1</v>
      </c>
      <c r="I581" s="10" t="s">
        <v>492</v>
      </c>
      <c r="J581" s="10" t="s">
        <v>492</v>
      </c>
      <c r="K581" s="10" t="s">
        <v>909</v>
      </c>
      <c r="M581"/>
      <c r="N581"/>
    </row>
    <row r="582" spans="1:19" ht="13.95" customHeight="1" x14ac:dyDescent="0.3">
      <c r="A582" s="10">
        <f t="shared" si="29"/>
        <v>20</v>
      </c>
      <c r="B582" s="12" t="s">
        <v>1478</v>
      </c>
      <c r="C582" s="12" t="s">
        <v>1479</v>
      </c>
      <c r="D582" s="25" t="s">
        <v>802</v>
      </c>
      <c r="E582" s="18">
        <v>36479</v>
      </c>
      <c r="F582" s="8">
        <f t="shared" ca="1" si="27"/>
        <v>26.213698630136985</v>
      </c>
      <c r="G582" s="10" t="s">
        <v>488</v>
      </c>
      <c r="H582" s="10">
        <f t="shared" si="28"/>
        <v>1</v>
      </c>
      <c r="I582" s="10" t="s">
        <v>493</v>
      </c>
      <c r="J582" s="10" t="s">
        <v>492</v>
      </c>
      <c r="K582" s="10" t="s">
        <v>909</v>
      </c>
    </row>
    <row r="583" spans="1:19" ht="13.95" customHeight="1" x14ac:dyDescent="0.3">
      <c r="A583" s="10">
        <f t="shared" si="29"/>
        <v>21</v>
      </c>
      <c r="B583" s="13" t="s">
        <v>472</v>
      </c>
      <c r="C583" s="13" t="s">
        <v>349</v>
      </c>
      <c r="D583" s="10" t="s">
        <v>802</v>
      </c>
      <c r="E583" s="18">
        <v>32789</v>
      </c>
      <c r="F583" s="8">
        <f t="shared" ca="1" si="27"/>
        <v>36.323287671232876</v>
      </c>
      <c r="G583" s="10" t="s">
        <v>488</v>
      </c>
      <c r="H583" s="10">
        <f t="shared" si="28"/>
        <v>1</v>
      </c>
      <c r="I583" s="10" t="s">
        <v>492</v>
      </c>
      <c r="J583" s="10" t="s">
        <v>493</v>
      </c>
      <c r="K583" s="10" t="s">
        <v>909</v>
      </c>
    </row>
    <row r="584" spans="1:19" ht="13.95" customHeight="1" x14ac:dyDescent="0.3">
      <c r="A584" s="10">
        <f t="shared" si="29"/>
        <v>22</v>
      </c>
      <c r="B584" s="28" t="s">
        <v>1304</v>
      </c>
      <c r="C584" s="29" t="s">
        <v>150</v>
      </c>
      <c r="D584" s="10" t="s">
        <v>802</v>
      </c>
      <c r="E584" s="18">
        <v>35709</v>
      </c>
      <c r="F584" s="8">
        <f t="shared" ca="1" si="27"/>
        <v>28.323287671232876</v>
      </c>
      <c r="G584" s="10" t="s">
        <v>488</v>
      </c>
      <c r="H584" s="10">
        <f t="shared" si="28"/>
        <v>1</v>
      </c>
      <c r="I584" s="10" t="s">
        <v>492</v>
      </c>
      <c r="J584" s="10" t="s">
        <v>492</v>
      </c>
      <c r="K584" s="10" t="s">
        <v>909</v>
      </c>
    </row>
    <row r="585" spans="1:19" ht="13.95" customHeight="1" x14ac:dyDescent="0.3">
      <c r="A585" s="10">
        <f t="shared" si="29"/>
        <v>23</v>
      </c>
      <c r="B585" s="12" t="s">
        <v>732</v>
      </c>
      <c r="C585" s="12" t="s">
        <v>88</v>
      </c>
      <c r="D585" s="25" t="s">
        <v>802</v>
      </c>
      <c r="E585" s="18">
        <v>35023</v>
      </c>
      <c r="F585" s="8">
        <f t="shared" ca="1" si="27"/>
        <v>30.202739726027396</v>
      </c>
      <c r="G585" s="10" t="s">
        <v>489</v>
      </c>
      <c r="H585" s="10">
        <f t="shared" si="28"/>
        <v>2</v>
      </c>
      <c r="I585" s="10" t="s">
        <v>492</v>
      </c>
      <c r="J585" s="10" t="s">
        <v>492</v>
      </c>
      <c r="K585" s="10" t="s">
        <v>909</v>
      </c>
    </row>
    <row r="586" spans="1:19" ht="13.95" customHeight="1" x14ac:dyDescent="0.3">
      <c r="A586" s="10">
        <f t="shared" si="29"/>
        <v>24</v>
      </c>
      <c r="B586" s="21" t="s">
        <v>581</v>
      </c>
      <c r="C586" s="21" t="s">
        <v>334</v>
      </c>
      <c r="D586" s="10" t="s">
        <v>802</v>
      </c>
      <c r="E586" s="18">
        <v>33834</v>
      </c>
      <c r="F586" s="8">
        <f t="shared" ca="1" si="27"/>
        <v>33.460273972602742</v>
      </c>
      <c r="G586" s="10" t="s">
        <v>489</v>
      </c>
      <c r="H586" s="10">
        <f t="shared" si="28"/>
        <v>2</v>
      </c>
      <c r="I586" s="10" t="s">
        <v>492</v>
      </c>
      <c r="J586" s="10" t="s">
        <v>492</v>
      </c>
      <c r="K586" s="10" t="s">
        <v>909</v>
      </c>
      <c r="N586"/>
    </row>
    <row r="587" spans="1:19" ht="13.95" customHeight="1" x14ac:dyDescent="0.3">
      <c r="A587" s="10">
        <f t="shared" si="29"/>
        <v>25</v>
      </c>
      <c r="B587" s="22" t="s">
        <v>741</v>
      </c>
      <c r="C587" s="22" t="s">
        <v>219</v>
      </c>
      <c r="D587" s="10" t="s">
        <v>802</v>
      </c>
      <c r="E587" s="18">
        <v>32983</v>
      </c>
      <c r="F587" s="8">
        <f t="shared" ca="1" si="27"/>
        <v>35.791780821917811</v>
      </c>
      <c r="G587" s="10" t="s">
        <v>489</v>
      </c>
      <c r="H587" s="10">
        <f t="shared" si="28"/>
        <v>2</v>
      </c>
      <c r="I587" s="10" t="s">
        <v>492</v>
      </c>
      <c r="J587" s="10" t="s">
        <v>492</v>
      </c>
      <c r="K587" s="10" t="s">
        <v>909</v>
      </c>
      <c r="O587"/>
      <c r="P587"/>
      <c r="Q587"/>
      <c r="R587"/>
      <c r="S587"/>
    </row>
    <row r="588" spans="1:19" ht="13.95" customHeight="1" x14ac:dyDescent="0.3">
      <c r="A588" s="10">
        <f t="shared" si="29"/>
        <v>26</v>
      </c>
      <c r="B588" s="21" t="s">
        <v>416</v>
      </c>
      <c r="C588" s="21" t="s">
        <v>417</v>
      </c>
      <c r="D588" s="17" t="s">
        <v>802</v>
      </c>
      <c r="E588" s="18">
        <v>33315</v>
      </c>
      <c r="F588" s="8">
        <f t="shared" ca="1" si="27"/>
        <v>34.88219178082192</v>
      </c>
      <c r="G588" s="10" t="s">
        <v>489</v>
      </c>
      <c r="H588" s="10">
        <f t="shared" si="28"/>
        <v>2</v>
      </c>
      <c r="I588" s="10" t="s">
        <v>492</v>
      </c>
      <c r="J588" s="10" t="s">
        <v>492</v>
      </c>
      <c r="K588" s="10" t="s">
        <v>909</v>
      </c>
      <c r="L588"/>
      <c r="M588"/>
      <c r="N588"/>
      <c r="P588"/>
      <c r="Q588"/>
      <c r="R588"/>
      <c r="S588"/>
    </row>
    <row r="589" spans="1:19" ht="13.95" customHeight="1" x14ac:dyDescent="0.3">
      <c r="A589" s="10">
        <f t="shared" si="29"/>
        <v>27</v>
      </c>
      <c r="B589" s="21" t="s">
        <v>500</v>
      </c>
      <c r="C589" s="21" t="s">
        <v>47</v>
      </c>
      <c r="D589" s="17" t="s">
        <v>802</v>
      </c>
      <c r="E589" s="18">
        <v>34423</v>
      </c>
      <c r="F589" s="8">
        <f t="shared" ca="1" si="27"/>
        <v>31.846575342465755</v>
      </c>
      <c r="G589" s="10" t="s">
        <v>490</v>
      </c>
      <c r="H589" s="10">
        <f t="shared" si="28"/>
        <v>3</v>
      </c>
      <c r="I589" s="10" t="s">
        <v>492</v>
      </c>
      <c r="J589" s="10" t="s">
        <v>492</v>
      </c>
      <c r="K589" s="10" t="s">
        <v>909</v>
      </c>
      <c r="L589"/>
      <c r="M589"/>
      <c r="N589"/>
    </row>
    <row r="590" spans="1:19" ht="13.95" customHeight="1" x14ac:dyDescent="0.3">
      <c r="A590" s="10">
        <f t="shared" si="29"/>
        <v>28</v>
      </c>
      <c r="B590" s="13" t="s">
        <v>930</v>
      </c>
      <c r="C590" s="13" t="s">
        <v>35</v>
      </c>
      <c r="D590" s="10" t="s">
        <v>802</v>
      </c>
      <c r="E590" s="18">
        <v>34355</v>
      </c>
      <c r="F590" s="8">
        <f t="shared" ca="1" si="27"/>
        <v>32.032876712328765</v>
      </c>
      <c r="G590" s="10" t="s">
        <v>490</v>
      </c>
      <c r="H590" s="10">
        <f t="shared" si="28"/>
        <v>3</v>
      </c>
      <c r="I590" s="10" t="s">
        <v>492</v>
      </c>
      <c r="J590" s="10" t="s">
        <v>492</v>
      </c>
      <c r="K590" s="10" t="s">
        <v>909</v>
      </c>
    </row>
    <row r="591" spans="1:19" ht="13.95" customHeight="1" x14ac:dyDescent="0.3">
      <c r="A591" s="10">
        <f t="shared" si="29"/>
        <v>29</v>
      </c>
      <c r="B591" s="13" t="s">
        <v>839</v>
      </c>
      <c r="C591" s="13" t="s">
        <v>146</v>
      </c>
      <c r="D591" s="10" t="s">
        <v>802</v>
      </c>
      <c r="E591" s="18">
        <v>34828</v>
      </c>
      <c r="F591" s="8">
        <f t="shared" ca="1" si="27"/>
        <v>30.736986301369864</v>
      </c>
      <c r="G591" s="10" t="s">
        <v>490</v>
      </c>
      <c r="H591" s="10">
        <f t="shared" si="28"/>
        <v>3</v>
      </c>
      <c r="I591" s="10" t="s">
        <v>492</v>
      </c>
      <c r="J591" s="10" t="s">
        <v>492</v>
      </c>
      <c r="K591" s="10" t="s">
        <v>909</v>
      </c>
      <c r="M591"/>
      <c r="N591"/>
    </row>
    <row r="592" spans="1:19" ht="13.95" customHeight="1" x14ac:dyDescent="0.3">
      <c r="A592" s="10">
        <f t="shared" si="29"/>
        <v>30</v>
      </c>
      <c r="B592" s="13" t="s">
        <v>1213</v>
      </c>
      <c r="C592" s="13" t="s">
        <v>470</v>
      </c>
      <c r="D592" s="10" t="s">
        <v>802</v>
      </c>
      <c r="E592" s="18">
        <v>36803</v>
      </c>
      <c r="F592" s="8">
        <f t="shared" ca="1" si="27"/>
        <v>25.326027397260273</v>
      </c>
      <c r="G592" s="10" t="s">
        <v>490</v>
      </c>
      <c r="H592" s="10">
        <f t="shared" si="28"/>
        <v>3</v>
      </c>
      <c r="I592" s="10" t="s">
        <v>492</v>
      </c>
      <c r="J592" s="10" t="s">
        <v>493</v>
      </c>
      <c r="K592" s="10" t="s">
        <v>909</v>
      </c>
    </row>
    <row r="593" spans="1:14" ht="13.95" customHeight="1" x14ac:dyDescent="0.3">
      <c r="A593" s="10">
        <f t="shared" si="29"/>
        <v>31</v>
      </c>
      <c r="B593" s="13" t="s">
        <v>984</v>
      </c>
      <c r="C593" s="13" t="s">
        <v>119</v>
      </c>
      <c r="D593" s="10" t="s">
        <v>802</v>
      </c>
      <c r="E593" s="18">
        <v>35479</v>
      </c>
      <c r="F593" s="8">
        <f t="shared" ca="1" si="27"/>
        <v>28.953424657534246</v>
      </c>
      <c r="G593" s="10" t="s">
        <v>490</v>
      </c>
      <c r="H593" s="10">
        <f t="shared" si="28"/>
        <v>3</v>
      </c>
      <c r="I593" s="10" t="s">
        <v>492</v>
      </c>
      <c r="J593" s="10" t="s">
        <v>492</v>
      </c>
      <c r="K593" s="10" t="s">
        <v>909</v>
      </c>
    </row>
    <row r="594" spans="1:14" ht="13.95" customHeight="1" x14ac:dyDescent="0.3">
      <c r="A594" s="10">
        <f t="shared" si="29"/>
        <v>32</v>
      </c>
      <c r="B594" s="13" t="s">
        <v>1256</v>
      </c>
      <c r="C594" s="13" t="s">
        <v>150</v>
      </c>
      <c r="D594" s="10" t="s">
        <v>802</v>
      </c>
      <c r="E594" s="18">
        <v>35990</v>
      </c>
      <c r="F594" s="8">
        <f t="shared" ca="1" si="27"/>
        <v>27.553424657534247</v>
      </c>
      <c r="G594" s="10" t="s">
        <v>490</v>
      </c>
      <c r="H594" s="10">
        <f t="shared" si="28"/>
        <v>3</v>
      </c>
      <c r="I594" s="10" t="s">
        <v>492</v>
      </c>
      <c r="J594" s="10" t="s">
        <v>492</v>
      </c>
      <c r="K594" s="10" t="s">
        <v>909</v>
      </c>
    </row>
    <row r="595" spans="1:14" ht="13.95" customHeight="1" x14ac:dyDescent="0.3">
      <c r="A595" s="10">
        <f t="shared" si="29"/>
        <v>33</v>
      </c>
      <c r="B595" s="28" t="s">
        <v>543</v>
      </c>
      <c r="C595" s="29" t="s">
        <v>1264</v>
      </c>
      <c r="D595" s="10" t="s">
        <v>802</v>
      </c>
      <c r="E595" s="18">
        <v>36455</v>
      </c>
      <c r="F595" s="8">
        <f t="shared" ca="1" si="27"/>
        <v>26.279452054794522</v>
      </c>
      <c r="G595" s="10" t="s">
        <v>490</v>
      </c>
      <c r="H595" s="10">
        <f t="shared" si="28"/>
        <v>3</v>
      </c>
      <c r="I595" s="10" t="s">
        <v>492</v>
      </c>
      <c r="J595" s="10" t="s">
        <v>492</v>
      </c>
      <c r="K595" s="10" t="s">
        <v>909</v>
      </c>
    </row>
    <row r="596" spans="1:14" ht="13.95" customHeight="1" x14ac:dyDescent="0.3">
      <c r="A596" s="10">
        <f t="shared" si="29"/>
        <v>34</v>
      </c>
      <c r="B596" s="21" t="s">
        <v>328</v>
      </c>
      <c r="C596" s="21" t="s">
        <v>170</v>
      </c>
      <c r="D596" s="17" t="s">
        <v>802</v>
      </c>
      <c r="E596" s="18">
        <v>32563</v>
      </c>
      <c r="F596" s="8">
        <f t="shared" ca="1" si="27"/>
        <v>36.942465753424656</v>
      </c>
      <c r="G596" s="10" t="s">
        <v>490</v>
      </c>
      <c r="H596" s="10">
        <f t="shared" si="28"/>
        <v>3</v>
      </c>
      <c r="I596" s="10" t="s">
        <v>492</v>
      </c>
      <c r="J596" s="10" t="s">
        <v>492</v>
      </c>
      <c r="K596" s="10" t="s">
        <v>909</v>
      </c>
    </row>
    <row r="597" spans="1:14" ht="13.95" customHeight="1" x14ac:dyDescent="0.3">
      <c r="A597" s="10">
        <f t="shared" si="29"/>
        <v>35</v>
      </c>
      <c r="B597" s="13" t="s">
        <v>407</v>
      </c>
      <c r="C597" s="13" t="s">
        <v>899</v>
      </c>
      <c r="D597" s="10" t="s">
        <v>802</v>
      </c>
      <c r="E597" s="18">
        <v>33435</v>
      </c>
      <c r="F597" s="8">
        <f t="shared" ca="1" si="27"/>
        <v>34.553424657534244</v>
      </c>
      <c r="G597" s="10" t="s">
        <v>490</v>
      </c>
      <c r="H597" s="10">
        <f t="shared" si="28"/>
        <v>3</v>
      </c>
      <c r="I597" s="10" t="s">
        <v>492</v>
      </c>
      <c r="J597" s="10" t="s">
        <v>492</v>
      </c>
      <c r="K597" s="10" t="s">
        <v>909</v>
      </c>
    </row>
    <row r="598" spans="1:14" ht="13.95" customHeight="1" x14ac:dyDescent="0.3">
      <c r="A598" s="10">
        <f t="shared" si="29"/>
        <v>36</v>
      </c>
      <c r="B598" s="12" t="s">
        <v>1506</v>
      </c>
      <c r="C598" s="12" t="s">
        <v>309</v>
      </c>
      <c r="D598" s="25" t="s">
        <v>802</v>
      </c>
      <c r="E598" s="18">
        <v>36209</v>
      </c>
      <c r="F598" s="8">
        <f t="shared" ca="1" si="27"/>
        <v>26.953424657534246</v>
      </c>
      <c r="G598" s="10" t="s">
        <v>490</v>
      </c>
      <c r="H598" s="10">
        <f t="shared" si="28"/>
        <v>3</v>
      </c>
      <c r="I598" s="10" t="s">
        <v>492</v>
      </c>
      <c r="J598" s="10" t="s">
        <v>492</v>
      </c>
      <c r="K598" s="10" t="s">
        <v>909</v>
      </c>
    </row>
    <row r="599" spans="1:14" ht="13.95" customHeight="1" x14ac:dyDescent="0.3">
      <c r="A599" s="10">
        <f t="shared" si="29"/>
        <v>37</v>
      </c>
      <c r="B599" s="12" t="s">
        <v>196</v>
      </c>
      <c r="C599" s="12" t="s">
        <v>1315</v>
      </c>
      <c r="D599" s="25" t="s">
        <v>802</v>
      </c>
      <c r="E599" s="18">
        <v>36335</v>
      </c>
      <c r="F599" s="8">
        <f t="shared" ca="1" si="27"/>
        <v>26.608219178082191</v>
      </c>
      <c r="G599" s="10" t="s">
        <v>491</v>
      </c>
      <c r="H599" s="10">
        <f t="shared" si="28"/>
        <v>4</v>
      </c>
      <c r="I599" s="10" t="s">
        <v>492</v>
      </c>
      <c r="J599" s="10" t="s">
        <v>492</v>
      </c>
      <c r="K599" s="10" t="s">
        <v>909</v>
      </c>
    </row>
    <row r="600" spans="1:14" ht="13.95" customHeight="1" x14ac:dyDescent="0.3">
      <c r="A600" s="10">
        <f t="shared" si="29"/>
        <v>38</v>
      </c>
      <c r="B600" s="28" t="s">
        <v>1216</v>
      </c>
      <c r="C600" s="29" t="s">
        <v>373</v>
      </c>
      <c r="D600" s="10" t="s">
        <v>802</v>
      </c>
      <c r="E600" s="18">
        <v>35678</v>
      </c>
      <c r="F600" s="8">
        <f t="shared" ca="1" si="27"/>
        <v>28.408219178082192</v>
      </c>
      <c r="G600" s="10" t="s">
        <v>491</v>
      </c>
      <c r="H600" s="10">
        <f t="shared" si="28"/>
        <v>4</v>
      </c>
      <c r="I600" s="10" t="s">
        <v>492</v>
      </c>
      <c r="J600" s="10" t="s">
        <v>492</v>
      </c>
      <c r="K600" s="10" t="s">
        <v>909</v>
      </c>
    </row>
    <row r="601" spans="1:14" ht="13.95" customHeight="1" x14ac:dyDescent="0.3">
      <c r="A601" s="10">
        <f t="shared" si="29"/>
        <v>39</v>
      </c>
      <c r="B601" s="12" t="s">
        <v>1050</v>
      </c>
      <c r="C601" s="12" t="s">
        <v>1051</v>
      </c>
      <c r="D601" s="25" t="s">
        <v>802</v>
      </c>
      <c r="E601" s="18">
        <v>34808</v>
      </c>
      <c r="F601" s="8">
        <f t="shared" ca="1" si="27"/>
        <v>30.791780821917808</v>
      </c>
      <c r="G601" s="10" t="s">
        <v>491</v>
      </c>
      <c r="H601" s="10">
        <f t="shared" si="28"/>
        <v>4</v>
      </c>
      <c r="I601" s="10" t="s">
        <v>492</v>
      </c>
      <c r="J601" s="10" t="s">
        <v>492</v>
      </c>
      <c r="K601" s="10" t="s">
        <v>909</v>
      </c>
      <c r="M601"/>
    </row>
    <row r="602" spans="1:14" ht="13.95" customHeight="1" x14ac:dyDescent="0.3">
      <c r="A602" s="10">
        <f t="shared" si="29"/>
        <v>40</v>
      </c>
      <c r="B602" s="12" t="s">
        <v>1441</v>
      </c>
      <c r="C602" s="12" t="s">
        <v>176</v>
      </c>
      <c r="D602" s="25" t="s">
        <v>802</v>
      </c>
      <c r="E602" s="18">
        <v>35564</v>
      </c>
      <c r="F602" s="8">
        <f t="shared" ca="1" si="27"/>
        <v>28.720547945205478</v>
      </c>
      <c r="G602" s="10" t="s">
        <v>491</v>
      </c>
      <c r="H602" s="10">
        <f t="shared" si="28"/>
        <v>4</v>
      </c>
      <c r="I602" s="10" t="s">
        <v>492</v>
      </c>
      <c r="J602" s="10" t="s">
        <v>492</v>
      </c>
      <c r="K602" s="10" t="s">
        <v>909</v>
      </c>
    </row>
    <row r="603" spans="1:14" ht="13.95" customHeight="1" x14ac:dyDescent="0.3">
      <c r="A603" s="10">
        <f t="shared" si="29"/>
        <v>41</v>
      </c>
      <c r="B603" s="21" t="s">
        <v>380</v>
      </c>
      <c r="C603" s="21" t="s">
        <v>381</v>
      </c>
      <c r="D603" s="17" t="s">
        <v>802</v>
      </c>
      <c r="E603" s="18">
        <v>33715</v>
      </c>
      <c r="F603" s="8">
        <f t="shared" ca="1" si="27"/>
        <v>33.786301369863011</v>
      </c>
      <c r="G603" s="10" t="s">
        <v>491</v>
      </c>
      <c r="H603" s="10">
        <f t="shared" si="28"/>
        <v>4</v>
      </c>
      <c r="I603" s="10" t="s">
        <v>492</v>
      </c>
      <c r="J603" s="10" t="s">
        <v>492</v>
      </c>
      <c r="K603" s="10" t="s">
        <v>909</v>
      </c>
      <c r="L603"/>
      <c r="M603"/>
      <c r="N603"/>
    </row>
    <row r="604" spans="1:14" ht="13.95" customHeight="1" x14ac:dyDescent="0.3">
      <c r="A604" s="10">
        <f t="shared" si="29"/>
        <v>42</v>
      </c>
      <c r="B604" s="12" t="s">
        <v>993</v>
      </c>
      <c r="C604" s="12" t="s">
        <v>266</v>
      </c>
      <c r="D604" s="25" t="s">
        <v>802</v>
      </c>
      <c r="E604" s="18">
        <v>34596</v>
      </c>
      <c r="F604" s="8">
        <f t="shared" ca="1" si="27"/>
        <v>31.372602739726027</v>
      </c>
      <c r="G604" s="10" t="s">
        <v>491</v>
      </c>
      <c r="H604" s="10">
        <f t="shared" si="28"/>
        <v>4</v>
      </c>
      <c r="I604" s="10" t="s">
        <v>492</v>
      </c>
      <c r="J604" s="10" t="s">
        <v>492</v>
      </c>
      <c r="K604" s="10" t="s">
        <v>909</v>
      </c>
    </row>
    <row r="605" spans="1:14" ht="13.95" customHeight="1" x14ac:dyDescent="0.3">
      <c r="A605" s="10">
        <f t="shared" si="29"/>
        <v>43</v>
      </c>
      <c r="B605" s="13" t="s">
        <v>250</v>
      </c>
      <c r="C605" s="13" t="s">
        <v>1757</v>
      </c>
      <c r="D605" s="10" t="s">
        <v>802</v>
      </c>
      <c r="E605" s="18">
        <v>34588</v>
      </c>
      <c r="F605" s="8">
        <f t="shared" ca="1" si="27"/>
        <v>31.394520547945206</v>
      </c>
      <c r="G605" s="10" t="s">
        <v>491</v>
      </c>
      <c r="H605" s="10">
        <f t="shared" si="28"/>
        <v>4</v>
      </c>
      <c r="I605" s="10" t="s">
        <v>492</v>
      </c>
      <c r="J605" s="10" t="s">
        <v>492</v>
      </c>
      <c r="K605" s="10" t="s">
        <v>909</v>
      </c>
    </row>
    <row r="606" spans="1:14" ht="13.95" customHeight="1" x14ac:dyDescent="0.3">
      <c r="A606" s="10">
        <f t="shared" si="29"/>
        <v>1</v>
      </c>
      <c r="B606" s="21" t="s">
        <v>302</v>
      </c>
      <c r="C606" s="21" t="s">
        <v>29</v>
      </c>
      <c r="D606" s="17" t="s">
        <v>1535</v>
      </c>
      <c r="E606" s="18">
        <v>32872</v>
      </c>
      <c r="F606" s="8">
        <f t="shared" ca="1" si="27"/>
        <v>36.095890410958901</v>
      </c>
      <c r="G606" s="10" t="s">
        <v>488</v>
      </c>
      <c r="H606" s="10">
        <f t="shared" si="28"/>
        <v>1</v>
      </c>
      <c r="I606" s="10" t="s">
        <v>492</v>
      </c>
      <c r="J606" s="10" t="s">
        <v>492</v>
      </c>
      <c r="K606" s="10" t="s">
        <v>909</v>
      </c>
    </row>
    <row r="607" spans="1:14" ht="13.95" customHeight="1" x14ac:dyDescent="0.3">
      <c r="A607" s="10">
        <f t="shared" si="29"/>
        <v>2</v>
      </c>
      <c r="B607" s="21" t="s">
        <v>497</v>
      </c>
      <c r="C607" s="21" t="s">
        <v>118</v>
      </c>
      <c r="D607" s="17" t="s">
        <v>1535</v>
      </c>
      <c r="E607" s="18">
        <v>34481</v>
      </c>
      <c r="F607" s="8">
        <f t="shared" ca="1" si="27"/>
        <v>31.687671232876713</v>
      </c>
      <c r="G607" s="10" t="s">
        <v>488</v>
      </c>
      <c r="H607" s="10">
        <f t="shared" si="28"/>
        <v>1</v>
      </c>
      <c r="I607" s="10" t="s">
        <v>492</v>
      </c>
      <c r="J607" s="10" t="s">
        <v>492</v>
      </c>
      <c r="K607" s="10" t="s">
        <v>909</v>
      </c>
    </row>
    <row r="608" spans="1:14" ht="13.95" customHeight="1" x14ac:dyDescent="0.3">
      <c r="A608" s="10">
        <f t="shared" si="29"/>
        <v>3</v>
      </c>
      <c r="B608" s="12" t="s">
        <v>1332</v>
      </c>
      <c r="C608" s="12" t="s">
        <v>1333</v>
      </c>
      <c r="D608" s="25" t="s">
        <v>1535</v>
      </c>
      <c r="E608" s="18">
        <v>34990</v>
      </c>
      <c r="F608" s="8">
        <f t="shared" ca="1" si="27"/>
        <v>30.293150684931508</v>
      </c>
      <c r="G608" s="10" t="s">
        <v>488</v>
      </c>
      <c r="H608" s="10">
        <f t="shared" si="28"/>
        <v>1</v>
      </c>
      <c r="I608" s="10" t="s">
        <v>492</v>
      </c>
      <c r="J608" s="10" t="s">
        <v>492</v>
      </c>
      <c r="K608" s="10" t="s">
        <v>909</v>
      </c>
    </row>
    <row r="609" spans="1:19" ht="13.95" customHeight="1" x14ac:dyDescent="0.3">
      <c r="A609" s="10">
        <f t="shared" si="29"/>
        <v>4</v>
      </c>
      <c r="B609" s="12" t="s">
        <v>1334</v>
      </c>
      <c r="C609" s="12" t="s">
        <v>1336</v>
      </c>
      <c r="D609" s="25" t="s">
        <v>1535</v>
      </c>
      <c r="E609" s="18">
        <v>34212</v>
      </c>
      <c r="F609" s="8">
        <f t="shared" ca="1" si="27"/>
        <v>32.424657534246577</v>
      </c>
      <c r="G609" s="10" t="s">
        <v>488</v>
      </c>
      <c r="H609" s="10">
        <f t="shared" si="28"/>
        <v>1</v>
      </c>
      <c r="I609" s="10" t="s">
        <v>492</v>
      </c>
      <c r="J609" s="10" t="s">
        <v>492</v>
      </c>
      <c r="K609" s="10" t="s">
        <v>909</v>
      </c>
    </row>
    <row r="610" spans="1:19" ht="13.95" customHeight="1" x14ac:dyDescent="0.3">
      <c r="A610" s="10">
        <f t="shared" si="29"/>
        <v>5</v>
      </c>
      <c r="B610" s="16" t="s">
        <v>578</v>
      </c>
      <c r="C610" s="16" t="s">
        <v>131</v>
      </c>
      <c r="D610" s="17" t="s">
        <v>1535</v>
      </c>
      <c r="E610" s="18">
        <v>30549</v>
      </c>
      <c r="F610" s="8">
        <f t="shared" ca="1" si="27"/>
        <v>42.460273972602742</v>
      </c>
      <c r="G610" s="10" t="s">
        <v>488</v>
      </c>
      <c r="H610" s="10">
        <f t="shared" si="28"/>
        <v>1</v>
      </c>
      <c r="I610" s="10" t="s">
        <v>492</v>
      </c>
      <c r="J610" s="10" t="s">
        <v>493</v>
      </c>
      <c r="K610" s="10" t="s">
        <v>909</v>
      </c>
    </row>
    <row r="611" spans="1:19" ht="13.95" customHeight="1" x14ac:dyDescent="0.3">
      <c r="A611" s="10">
        <f t="shared" si="29"/>
        <v>6</v>
      </c>
      <c r="B611" s="12" t="s">
        <v>1056</v>
      </c>
      <c r="C611" s="12" t="s">
        <v>50</v>
      </c>
      <c r="D611" s="25" t="s">
        <v>1535</v>
      </c>
      <c r="E611" s="18">
        <v>32807</v>
      </c>
      <c r="F611" s="8">
        <f t="shared" ca="1" si="27"/>
        <v>36.273972602739725</v>
      </c>
      <c r="G611" s="10" t="s">
        <v>488</v>
      </c>
      <c r="H611" s="10">
        <f t="shared" si="28"/>
        <v>1</v>
      </c>
      <c r="I611" s="10" t="s">
        <v>492</v>
      </c>
      <c r="J611" s="10" t="s">
        <v>492</v>
      </c>
      <c r="K611" s="10" t="s">
        <v>909</v>
      </c>
    </row>
    <row r="612" spans="1:19" ht="13.95" customHeight="1" x14ac:dyDescent="0.3">
      <c r="A612" s="10">
        <f t="shared" si="29"/>
        <v>7</v>
      </c>
      <c r="B612" s="21" t="s">
        <v>444</v>
      </c>
      <c r="C612" s="21" t="s">
        <v>445</v>
      </c>
      <c r="D612" s="25" t="s">
        <v>1535</v>
      </c>
      <c r="E612" s="18">
        <v>31640</v>
      </c>
      <c r="F612" s="8">
        <f t="shared" ca="1" si="27"/>
        <v>39.471232876712328</v>
      </c>
      <c r="G612" s="10" t="s">
        <v>488</v>
      </c>
      <c r="H612" s="10">
        <f t="shared" si="28"/>
        <v>1</v>
      </c>
      <c r="I612" s="10" t="s">
        <v>492</v>
      </c>
      <c r="J612" s="10" t="s">
        <v>492</v>
      </c>
      <c r="K612" s="10" t="s">
        <v>909</v>
      </c>
    </row>
    <row r="613" spans="1:19" ht="13.95" customHeight="1" x14ac:dyDescent="0.3">
      <c r="A613" s="10">
        <f t="shared" si="29"/>
        <v>8</v>
      </c>
      <c r="B613" s="21" t="s">
        <v>282</v>
      </c>
      <c r="C613" s="21" t="s">
        <v>283</v>
      </c>
      <c r="D613" s="17" t="s">
        <v>1535</v>
      </c>
      <c r="E613" s="18">
        <v>33289</v>
      </c>
      <c r="F613" s="8">
        <f t="shared" ca="1" si="27"/>
        <v>34.953424657534249</v>
      </c>
      <c r="G613" s="10" t="s">
        <v>488</v>
      </c>
      <c r="H613" s="10">
        <f t="shared" si="28"/>
        <v>1</v>
      </c>
      <c r="I613" s="10" t="s">
        <v>492</v>
      </c>
      <c r="J613" s="10" t="s">
        <v>493</v>
      </c>
      <c r="K613" s="10" t="s">
        <v>909</v>
      </c>
      <c r="O613"/>
      <c r="P613"/>
      <c r="Q613"/>
      <c r="R613"/>
    </row>
    <row r="614" spans="1:19" ht="13.95" customHeight="1" x14ac:dyDescent="0.3">
      <c r="A614" s="10">
        <f t="shared" si="29"/>
        <v>9</v>
      </c>
      <c r="B614" s="21" t="s">
        <v>218</v>
      </c>
      <c r="C614" s="21" t="s">
        <v>219</v>
      </c>
      <c r="D614" s="10" t="s">
        <v>1535</v>
      </c>
      <c r="E614" s="18">
        <v>32073</v>
      </c>
      <c r="F614" s="8">
        <f t="shared" ca="1" si="27"/>
        <v>38.284931506849318</v>
      </c>
      <c r="G614" s="10" t="s">
        <v>488</v>
      </c>
      <c r="H614" s="10">
        <f t="shared" si="28"/>
        <v>1</v>
      </c>
      <c r="I614" s="10" t="s">
        <v>492</v>
      </c>
      <c r="J614" s="10" t="s">
        <v>493</v>
      </c>
      <c r="K614" s="10" t="s">
        <v>909</v>
      </c>
      <c r="L614"/>
      <c r="M614"/>
      <c r="N614"/>
    </row>
    <row r="615" spans="1:19" ht="13.95" customHeight="1" x14ac:dyDescent="0.3">
      <c r="A615" s="10">
        <f t="shared" si="29"/>
        <v>10</v>
      </c>
      <c r="B615" s="22" t="s">
        <v>736</v>
      </c>
      <c r="C615" s="22" t="s">
        <v>334</v>
      </c>
      <c r="D615" s="10" t="s">
        <v>1535</v>
      </c>
      <c r="E615" s="18">
        <v>34296</v>
      </c>
      <c r="F615" s="8">
        <f t="shared" ca="1" si="27"/>
        <v>32.194520547945203</v>
      </c>
      <c r="G615" s="10" t="s">
        <v>488</v>
      </c>
      <c r="H615" s="10">
        <f t="shared" si="28"/>
        <v>1</v>
      </c>
      <c r="I615" s="10" t="s">
        <v>492</v>
      </c>
      <c r="J615" s="10" t="s">
        <v>492</v>
      </c>
      <c r="K615" s="10" t="s">
        <v>909</v>
      </c>
      <c r="L615"/>
      <c r="M615"/>
    </row>
    <row r="616" spans="1:19" ht="13.95" customHeight="1" x14ac:dyDescent="0.3">
      <c r="A616" s="10">
        <f t="shared" si="29"/>
        <v>11</v>
      </c>
      <c r="B616" s="13" t="s">
        <v>946</v>
      </c>
      <c r="C616" s="13" t="s">
        <v>947</v>
      </c>
      <c r="D616" s="10" t="s">
        <v>1535</v>
      </c>
      <c r="E616" s="18">
        <v>36033</v>
      </c>
      <c r="F616" s="8">
        <f t="shared" ca="1" si="27"/>
        <v>27.435616438356163</v>
      </c>
      <c r="G616" s="10" t="s">
        <v>488</v>
      </c>
      <c r="H616" s="10">
        <f t="shared" si="28"/>
        <v>1</v>
      </c>
      <c r="I616" s="10" t="s">
        <v>493</v>
      </c>
      <c r="J616" s="10" t="s">
        <v>493</v>
      </c>
      <c r="K616" s="10" t="s">
        <v>909</v>
      </c>
    </row>
    <row r="617" spans="1:19" ht="13.95" customHeight="1" x14ac:dyDescent="0.3">
      <c r="A617" s="10">
        <f t="shared" si="29"/>
        <v>12</v>
      </c>
      <c r="B617" s="12" t="s">
        <v>241</v>
      </c>
      <c r="C617" s="12" t="s">
        <v>1390</v>
      </c>
      <c r="D617" s="25" t="s">
        <v>1535</v>
      </c>
      <c r="E617" s="18">
        <v>35425</v>
      </c>
      <c r="F617" s="8">
        <f t="shared" ca="1" si="27"/>
        <v>29.101369863013698</v>
      </c>
      <c r="G617" s="10" t="s">
        <v>488</v>
      </c>
      <c r="H617" s="10">
        <f t="shared" si="28"/>
        <v>1</v>
      </c>
      <c r="I617" s="10" t="s">
        <v>492</v>
      </c>
      <c r="J617" s="10" t="s">
        <v>492</v>
      </c>
      <c r="K617" s="10" t="s">
        <v>909</v>
      </c>
    </row>
    <row r="618" spans="1:19" ht="13.95" customHeight="1" x14ac:dyDescent="0.3">
      <c r="A618" s="10">
        <f t="shared" si="29"/>
        <v>13</v>
      </c>
      <c r="B618" s="16" t="s">
        <v>306</v>
      </c>
      <c r="C618" s="16" t="s">
        <v>264</v>
      </c>
      <c r="D618" s="17" t="s">
        <v>1535</v>
      </c>
      <c r="E618" s="18">
        <v>31845</v>
      </c>
      <c r="F618" s="8">
        <f t="shared" ca="1" si="27"/>
        <v>38.909589041095892</v>
      </c>
      <c r="G618" s="10" t="s">
        <v>488</v>
      </c>
      <c r="H618" s="10">
        <f t="shared" si="28"/>
        <v>1</v>
      </c>
      <c r="I618" s="10" t="s">
        <v>492</v>
      </c>
      <c r="J618" s="10" t="s">
        <v>493</v>
      </c>
      <c r="K618" s="10" t="s">
        <v>909</v>
      </c>
      <c r="O618"/>
    </row>
    <row r="619" spans="1:19" ht="13.95" customHeight="1" x14ac:dyDescent="0.3">
      <c r="A619" s="10">
        <f t="shared" si="29"/>
        <v>14</v>
      </c>
      <c r="B619" s="22" t="s">
        <v>300</v>
      </c>
      <c r="C619" s="22" t="s">
        <v>577</v>
      </c>
      <c r="D619" s="17" t="s">
        <v>1535</v>
      </c>
      <c r="E619" s="18">
        <v>33365</v>
      </c>
      <c r="F619" s="8">
        <f t="shared" ca="1" si="27"/>
        <v>34.745205479452054</v>
      </c>
      <c r="G619" s="10" t="s">
        <v>488</v>
      </c>
      <c r="H619" s="10">
        <f t="shared" si="28"/>
        <v>1</v>
      </c>
      <c r="I619" s="10" t="s">
        <v>492</v>
      </c>
      <c r="J619" s="10" t="s">
        <v>492</v>
      </c>
      <c r="K619" s="10" t="s">
        <v>909</v>
      </c>
      <c r="L619"/>
      <c r="M619"/>
    </row>
    <row r="620" spans="1:19" ht="13.95" customHeight="1" x14ac:dyDescent="0.3">
      <c r="A620" s="10">
        <f t="shared" si="29"/>
        <v>15</v>
      </c>
      <c r="B620" s="21" t="s">
        <v>584</v>
      </c>
      <c r="C620" s="21" t="s">
        <v>119</v>
      </c>
      <c r="D620" s="25" t="s">
        <v>1535</v>
      </c>
      <c r="E620" s="18">
        <v>32492</v>
      </c>
      <c r="F620" s="8">
        <f t="shared" ca="1" si="27"/>
        <v>37.136986301369866</v>
      </c>
      <c r="G620" s="10" t="s">
        <v>488</v>
      </c>
      <c r="H620" s="10">
        <f t="shared" si="28"/>
        <v>1</v>
      </c>
      <c r="I620" s="10" t="s">
        <v>492</v>
      </c>
      <c r="J620" s="10" t="s">
        <v>492</v>
      </c>
      <c r="K620" s="10" t="s">
        <v>909</v>
      </c>
    </row>
    <row r="621" spans="1:19" ht="13.95" customHeight="1" x14ac:dyDescent="0.3">
      <c r="A621" s="10">
        <f t="shared" si="29"/>
        <v>16</v>
      </c>
      <c r="B621" s="21" t="s">
        <v>137</v>
      </c>
      <c r="C621" s="21" t="s">
        <v>118</v>
      </c>
      <c r="D621" s="10" t="s">
        <v>1535</v>
      </c>
      <c r="E621" s="18">
        <v>32532</v>
      </c>
      <c r="F621" s="8">
        <f t="shared" ca="1" si="27"/>
        <v>37.027397260273972</v>
      </c>
      <c r="G621" s="10" t="s">
        <v>488</v>
      </c>
      <c r="H621" s="10">
        <f t="shared" si="28"/>
        <v>1</v>
      </c>
      <c r="I621" s="10" t="s">
        <v>492</v>
      </c>
      <c r="J621" s="10" t="s">
        <v>492</v>
      </c>
      <c r="K621" s="10" t="s">
        <v>909</v>
      </c>
      <c r="P621"/>
      <c r="Q621"/>
      <c r="R621"/>
      <c r="S621"/>
    </row>
    <row r="622" spans="1:19" ht="13.95" customHeight="1" x14ac:dyDescent="0.3">
      <c r="A622" s="10">
        <f t="shared" si="29"/>
        <v>17</v>
      </c>
      <c r="B622" s="12" t="s">
        <v>1457</v>
      </c>
      <c r="C622" s="12" t="s">
        <v>463</v>
      </c>
      <c r="D622" s="25" t="s">
        <v>1535</v>
      </c>
      <c r="E622" s="18">
        <v>33055</v>
      </c>
      <c r="F622" s="8">
        <f t="shared" ca="1" si="27"/>
        <v>35.594520547945208</v>
      </c>
      <c r="G622" s="10" t="s">
        <v>488</v>
      </c>
      <c r="H622" s="10">
        <f t="shared" si="28"/>
        <v>1</v>
      </c>
      <c r="I622" s="10" t="s">
        <v>492</v>
      </c>
      <c r="J622" s="10" t="s">
        <v>492</v>
      </c>
      <c r="K622" s="10" t="s">
        <v>909</v>
      </c>
    </row>
    <row r="623" spans="1:19" ht="13.95" customHeight="1" x14ac:dyDescent="0.3">
      <c r="A623" s="10">
        <f t="shared" si="29"/>
        <v>18</v>
      </c>
      <c r="B623" s="12" t="s">
        <v>1462</v>
      </c>
      <c r="C623" s="12" t="s">
        <v>1463</v>
      </c>
      <c r="D623" s="25" t="s">
        <v>1535</v>
      </c>
      <c r="E623" s="18">
        <v>35317</v>
      </c>
      <c r="F623" s="8">
        <f t="shared" ca="1" si="27"/>
        <v>29.397260273972602</v>
      </c>
      <c r="G623" s="10" t="s">
        <v>488</v>
      </c>
      <c r="H623" s="10">
        <f t="shared" si="28"/>
        <v>1</v>
      </c>
      <c r="I623" s="10" t="s">
        <v>492</v>
      </c>
      <c r="J623" s="10" t="s">
        <v>492</v>
      </c>
      <c r="K623" s="10" t="s">
        <v>909</v>
      </c>
    </row>
    <row r="624" spans="1:19" ht="13.95" customHeight="1" x14ac:dyDescent="0.3">
      <c r="A624" s="10">
        <f t="shared" si="29"/>
        <v>19</v>
      </c>
      <c r="B624" s="13" t="s">
        <v>390</v>
      </c>
      <c r="C624" s="13" t="s">
        <v>354</v>
      </c>
      <c r="D624" s="10" t="s">
        <v>1535</v>
      </c>
      <c r="E624" s="18">
        <v>34741</v>
      </c>
      <c r="F624" s="8">
        <f t="shared" ca="1" si="27"/>
        <v>30.975342465753425</v>
      </c>
      <c r="G624" s="10" t="s">
        <v>488</v>
      </c>
      <c r="H624" s="10">
        <f t="shared" si="28"/>
        <v>1</v>
      </c>
      <c r="I624" s="10" t="s">
        <v>492</v>
      </c>
      <c r="J624" s="10" t="s">
        <v>492</v>
      </c>
      <c r="K624" s="10" t="s">
        <v>909</v>
      </c>
    </row>
    <row r="625" spans="1:22" ht="13.95" customHeight="1" x14ac:dyDescent="0.3">
      <c r="A625" s="10">
        <f t="shared" si="29"/>
        <v>20</v>
      </c>
      <c r="B625" s="21" t="s">
        <v>549</v>
      </c>
      <c r="C625" s="21" t="s">
        <v>517</v>
      </c>
      <c r="D625" s="10" t="s">
        <v>1535</v>
      </c>
      <c r="E625" s="18">
        <v>34024</v>
      </c>
      <c r="F625" s="8">
        <f t="shared" ca="1" si="27"/>
        <v>32.939726027397263</v>
      </c>
      <c r="G625" s="10" t="s">
        <v>488</v>
      </c>
      <c r="H625" s="10">
        <f t="shared" si="28"/>
        <v>1</v>
      </c>
      <c r="I625" s="10" t="s">
        <v>493</v>
      </c>
      <c r="J625" s="10" t="s">
        <v>493</v>
      </c>
      <c r="K625" s="10" t="s">
        <v>909</v>
      </c>
      <c r="S625"/>
      <c r="T625"/>
      <c r="U625"/>
    </row>
    <row r="626" spans="1:22" ht="13.95" customHeight="1" x14ac:dyDescent="0.3">
      <c r="A626" s="10">
        <f t="shared" si="29"/>
        <v>21</v>
      </c>
      <c r="B626" s="28" t="s">
        <v>1287</v>
      </c>
      <c r="C626" s="29" t="s">
        <v>747</v>
      </c>
      <c r="D626" s="17" t="s">
        <v>1535</v>
      </c>
      <c r="E626" s="18">
        <v>36096</v>
      </c>
      <c r="F626" s="8">
        <f t="shared" ca="1" si="27"/>
        <v>27.263013698630136</v>
      </c>
      <c r="G626" s="10" t="s">
        <v>488</v>
      </c>
      <c r="H626" s="10">
        <f t="shared" si="28"/>
        <v>1</v>
      </c>
      <c r="I626" s="10" t="s">
        <v>493</v>
      </c>
      <c r="J626" s="10" t="s">
        <v>492</v>
      </c>
      <c r="K626" s="10" t="s">
        <v>909</v>
      </c>
    </row>
    <row r="627" spans="1:22" ht="13.95" customHeight="1" x14ac:dyDescent="0.3">
      <c r="A627" s="10">
        <f t="shared" si="29"/>
        <v>22</v>
      </c>
      <c r="B627" s="13" t="s">
        <v>554</v>
      </c>
      <c r="C627" s="13" t="s">
        <v>359</v>
      </c>
      <c r="D627" s="10" t="s">
        <v>1535</v>
      </c>
      <c r="E627" s="18">
        <v>34216</v>
      </c>
      <c r="F627" s="8">
        <f t="shared" ca="1" si="27"/>
        <v>32.413698630136984</v>
      </c>
      <c r="G627" s="10" t="s">
        <v>488</v>
      </c>
      <c r="H627" s="10">
        <f t="shared" si="28"/>
        <v>1</v>
      </c>
      <c r="I627" s="10" t="s">
        <v>492</v>
      </c>
      <c r="J627" s="10" t="s">
        <v>493</v>
      </c>
      <c r="K627" s="10" t="s">
        <v>909</v>
      </c>
      <c r="O627"/>
      <c r="P627"/>
    </row>
    <row r="628" spans="1:22" ht="13.95" customHeight="1" x14ac:dyDescent="0.3">
      <c r="A628" s="10">
        <f t="shared" si="29"/>
        <v>23</v>
      </c>
      <c r="B628" s="12" t="s">
        <v>1510</v>
      </c>
      <c r="C628" s="12" t="s">
        <v>86</v>
      </c>
      <c r="D628" s="25" t="s">
        <v>1535</v>
      </c>
      <c r="E628" s="18">
        <v>35887</v>
      </c>
      <c r="F628" s="8">
        <f t="shared" ca="1" si="27"/>
        <v>27.835616438356166</v>
      </c>
      <c r="G628" s="10" t="s">
        <v>488</v>
      </c>
      <c r="H628" s="10">
        <f t="shared" si="28"/>
        <v>1</v>
      </c>
      <c r="I628" s="10" t="s">
        <v>493</v>
      </c>
      <c r="J628" s="10" t="s">
        <v>493</v>
      </c>
      <c r="K628" s="10" t="s">
        <v>909</v>
      </c>
    </row>
    <row r="629" spans="1:22" ht="13.95" customHeight="1" x14ac:dyDescent="0.3">
      <c r="A629" s="10">
        <f t="shared" si="29"/>
        <v>24</v>
      </c>
      <c r="B629" s="22" t="s">
        <v>797</v>
      </c>
      <c r="C629" s="22" t="s">
        <v>119</v>
      </c>
      <c r="D629" s="17" t="s">
        <v>1535</v>
      </c>
      <c r="E629" s="18">
        <v>33603</v>
      </c>
      <c r="F629" s="8">
        <f t="shared" ca="1" si="27"/>
        <v>34.093150684931508</v>
      </c>
      <c r="G629" s="10" t="s">
        <v>488</v>
      </c>
      <c r="H629" s="10">
        <f t="shared" si="28"/>
        <v>1</v>
      </c>
      <c r="I629" s="10" t="s">
        <v>492</v>
      </c>
      <c r="J629" s="10" t="s">
        <v>492</v>
      </c>
      <c r="K629" s="10" t="s">
        <v>909</v>
      </c>
    </row>
    <row r="630" spans="1:22" ht="13.95" customHeight="1" x14ac:dyDescent="0.3">
      <c r="A630" s="10">
        <f t="shared" si="29"/>
        <v>25</v>
      </c>
      <c r="B630" s="22" t="s">
        <v>651</v>
      </c>
      <c r="C630" s="22" t="s">
        <v>272</v>
      </c>
      <c r="D630" s="25" t="s">
        <v>1535</v>
      </c>
      <c r="E630" s="18">
        <v>34198</v>
      </c>
      <c r="F630" s="8">
        <f t="shared" ca="1" si="27"/>
        <v>32.463013698630135</v>
      </c>
      <c r="G630" s="10" t="s">
        <v>489</v>
      </c>
      <c r="H630" s="10">
        <f t="shared" si="28"/>
        <v>2</v>
      </c>
      <c r="I630" s="10" t="s">
        <v>492</v>
      </c>
      <c r="J630" s="10" t="s">
        <v>492</v>
      </c>
      <c r="K630" s="10" t="s">
        <v>909</v>
      </c>
    </row>
    <row r="631" spans="1:22" customFormat="1" ht="13.95" customHeight="1" x14ac:dyDescent="0.3">
      <c r="A631" s="10">
        <f t="shared" si="29"/>
        <v>26</v>
      </c>
      <c r="B631" s="21" t="s">
        <v>298</v>
      </c>
      <c r="C631" s="21" t="s">
        <v>347</v>
      </c>
      <c r="D631" s="17" t="s">
        <v>1535</v>
      </c>
      <c r="E631" s="18">
        <v>31977</v>
      </c>
      <c r="F631" s="8">
        <f t="shared" ca="1" si="27"/>
        <v>38.547945205479451</v>
      </c>
      <c r="G631" s="10" t="s">
        <v>489</v>
      </c>
      <c r="H631" s="10">
        <f t="shared" si="28"/>
        <v>2</v>
      </c>
      <c r="I631" s="10" t="s">
        <v>492</v>
      </c>
      <c r="J631" s="10" t="s">
        <v>493</v>
      </c>
      <c r="K631" s="10" t="s">
        <v>909</v>
      </c>
      <c r="O631" s="13"/>
      <c r="P631" s="13"/>
      <c r="Q631" s="13"/>
      <c r="R631" s="13"/>
      <c r="S631" s="13"/>
      <c r="T631" s="13"/>
      <c r="U631" s="13"/>
      <c r="V631" s="13"/>
    </row>
    <row r="632" spans="1:22" ht="13.95" customHeight="1" x14ac:dyDescent="0.3">
      <c r="A632" s="10">
        <f t="shared" si="29"/>
        <v>27</v>
      </c>
      <c r="B632" s="13" t="s">
        <v>948</v>
      </c>
      <c r="C632" s="13" t="s">
        <v>227</v>
      </c>
      <c r="D632" s="10" t="s">
        <v>1535</v>
      </c>
      <c r="E632" s="18">
        <v>33956</v>
      </c>
      <c r="F632" s="8">
        <f t="shared" ca="1" si="27"/>
        <v>33.126027397260273</v>
      </c>
      <c r="G632" s="10" t="s">
        <v>489</v>
      </c>
      <c r="H632" s="10">
        <f t="shared" si="28"/>
        <v>2</v>
      </c>
      <c r="I632" s="10" t="s">
        <v>492</v>
      </c>
      <c r="J632" s="10" t="s">
        <v>492</v>
      </c>
      <c r="K632" s="10" t="s">
        <v>909</v>
      </c>
      <c r="Q632"/>
    </row>
    <row r="633" spans="1:22" ht="13.95" customHeight="1" x14ac:dyDescent="0.3">
      <c r="A633" s="10">
        <f t="shared" si="29"/>
        <v>28</v>
      </c>
      <c r="B633" s="13" t="s">
        <v>959</v>
      </c>
      <c r="C633" s="13" t="s">
        <v>119</v>
      </c>
      <c r="D633" s="10" t="s">
        <v>1535</v>
      </c>
      <c r="E633" s="18">
        <v>35584</v>
      </c>
      <c r="F633" s="8">
        <f t="shared" ca="1" si="27"/>
        <v>28.665753424657535</v>
      </c>
      <c r="G633" s="10" t="s">
        <v>489</v>
      </c>
      <c r="H633" s="10">
        <f t="shared" si="28"/>
        <v>2</v>
      </c>
      <c r="I633" s="10" t="s">
        <v>492</v>
      </c>
      <c r="J633" s="10" t="s">
        <v>492</v>
      </c>
      <c r="K633" s="10" t="s">
        <v>909</v>
      </c>
      <c r="O633"/>
      <c r="P633"/>
      <c r="Q633"/>
      <c r="R633"/>
      <c r="S633"/>
    </row>
    <row r="634" spans="1:22" ht="13.95" customHeight="1" x14ac:dyDescent="0.3">
      <c r="A634" s="10">
        <f t="shared" si="29"/>
        <v>29</v>
      </c>
      <c r="B634" s="22" t="s">
        <v>710</v>
      </c>
      <c r="C634" s="22" t="s">
        <v>170</v>
      </c>
      <c r="D634" s="17" t="s">
        <v>1535</v>
      </c>
      <c r="E634" s="18">
        <v>34760</v>
      </c>
      <c r="F634" s="8">
        <f t="shared" ca="1" si="27"/>
        <v>30.923287671232877</v>
      </c>
      <c r="G634" s="10" t="s">
        <v>490</v>
      </c>
      <c r="H634" s="10">
        <f t="shared" si="28"/>
        <v>3</v>
      </c>
      <c r="I634" s="10" t="s">
        <v>492</v>
      </c>
      <c r="J634" s="10" t="s">
        <v>492</v>
      </c>
      <c r="K634" s="10" t="s">
        <v>909</v>
      </c>
    </row>
    <row r="635" spans="1:22" ht="13.95" customHeight="1" x14ac:dyDescent="0.3">
      <c r="A635" s="10">
        <f t="shared" si="29"/>
        <v>30</v>
      </c>
      <c r="B635" s="13" t="s">
        <v>815</v>
      </c>
      <c r="C635" s="13" t="s">
        <v>68</v>
      </c>
      <c r="D635" s="10" t="s">
        <v>1535</v>
      </c>
      <c r="E635" s="18">
        <v>32895</v>
      </c>
      <c r="F635" s="8">
        <f t="shared" ca="1" si="27"/>
        <v>36.032876712328765</v>
      </c>
      <c r="G635" s="10" t="s">
        <v>490</v>
      </c>
      <c r="H635" s="10">
        <f t="shared" si="28"/>
        <v>3</v>
      </c>
      <c r="I635" s="10" t="s">
        <v>492</v>
      </c>
      <c r="J635" s="10" t="s">
        <v>492</v>
      </c>
      <c r="K635" s="10" t="s">
        <v>909</v>
      </c>
    </row>
    <row r="636" spans="1:22" ht="13.95" customHeight="1" x14ac:dyDescent="0.3">
      <c r="A636" s="10">
        <f t="shared" si="29"/>
        <v>31</v>
      </c>
      <c r="B636" s="13" t="s">
        <v>920</v>
      </c>
      <c r="C636" s="13" t="s">
        <v>185</v>
      </c>
      <c r="D636" s="10" t="s">
        <v>1535</v>
      </c>
      <c r="E636" s="18">
        <v>35280</v>
      </c>
      <c r="F636" s="8">
        <f t="shared" ca="1" si="27"/>
        <v>29.4986301369863</v>
      </c>
      <c r="G636" s="10" t="s">
        <v>490</v>
      </c>
      <c r="H636" s="10">
        <f t="shared" si="28"/>
        <v>3</v>
      </c>
      <c r="I636" s="10" t="s">
        <v>492</v>
      </c>
      <c r="J636" s="10" t="s">
        <v>492</v>
      </c>
      <c r="K636" s="10" t="s">
        <v>909</v>
      </c>
    </row>
    <row r="637" spans="1:22" ht="13.95" customHeight="1" x14ac:dyDescent="0.3">
      <c r="A637" s="10">
        <f t="shared" si="29"/>
        <v>32</v>
      </c>
      <c r="B637" s="22" t="s">
        <v>739</v>
      </c>
      <c r="C637" s="22" t="s">
        <v>92</v>
      </c>
      <c r="D637" s="10" t="s">
        <v>1535</v>
      </c>
      <c r="E637" s="18">
        <v>34604</v>
      </c>
      <c r="F637" s="8">
        <f t="shared" ca="1" si="27"/>
        <v>31.350684931506848</v>
      </c>
      <c r="G637" s="10" t="s">
        <v>490</v>
      </c>
      <c r="H637" s="10">
        <f t="shared" si="28"/>
        <v>3</v>
      </c>
      <c r="I637" s="10" t="s">
        <v>492</v>
      </c>
      <c r="J637" s="10" t="s">
        <v>493</v>
      </c>
      <c r="K637" s="10" t="s">
        <v>909</v>
      </c>
      <c r="O637"/>
    </row>
    <row r="638" spans="1:22" ht="13.95" customHeight="1" x14ac:dyDescent="0.3">
      <c r="A638" s="10">
        <f t="shared" si="29"/>
        <v>33</v>
      </c>
      <c r="B638" s="12" t="s">
        <v>1401</v>
      </c>
      <c r="C638" s="12" t="s">
        <v>1402</v>
      </c>
      <c r="D638" s="25" t="s">
        <v>1535</v>
      </c>
      <c r="E638" s="18">
        <v>36280</v>
      </c>
      <c r="F638" s="8">
        <f t="shared" ca="1" si="27"/>
        <v>26.758904109589039</v>
      </c>
      <c r="G638" s="10" t="s">
        <v>490</v>
      </c>
      <c r="H638" s="10">
        <f t="shared" si="28"/>
        <v>3</v>
      </c>
      <c r="I638" s="10" t="s">
        <v>492</v>
      </c>
      <c r="J638" s="10" t="s">
        <v>492</v>
      </c>
      <c r="K638" s="10" t="s">
        <v>909</v>
      </c>
    </row>
    <row r="639" spans="1:22" ht="13.95" customHeight="1" x14ac:dyDescent="0.3">
      <c r="A639" s="10">
        <f t="shared" si="29"/>
        <v>34</v>
      </c>
      <c r="B639" s="21" t="s">
        <v>362</v>
      </c>
      <c r="C639" s="21" t="s">
        <v>346</v>
      </c>
      <c r="D639" s="17" t="s">
        <v>1535</v>
      </c>
      <c r="E639" s="18">
        <v>34287</v>
      </c>
      <c r="F639" s="8">
        <f t="shared" ca="1" si="27"/>
        <v>32.219178082191782</v>
      </c>
      <c r="G639" s="10" t="s">
        <v>490</v>
      </c>
      <c r="H639" s="10">
        <f t="shared" si="28"/>
        <v>3</v>
      </c>
      <c r="I639" s="10" t="s">
        <v>492</v>
      </c>
      <c r="J639" s="10" t="s">
        <v>492</v>
      </c>
      <c r="K639" s="10" t="s">
        <v>909</v>
      </c>
      <c r="L639"/>
      <c r="M639"/>
      <c r="N639"/>
    </row>
    <row r="640" spans="1:22" ht="13.95" customHeight="1" x14ac:dyDescent="0.3">
      <c r="A640" s="10">
        <f t="shared" si="29"/>
        <v>35</v>
      </c>
      <c r="B640" s="12" t="s">
        <v>1424</v>
      </c>
      <c r="C640" s="12" t="s">
        <v>30</v>
      </c>
      <c r="D640" s="25" t="s">
        <v>1535</v>
      </c>
      <c r="E640" s="18">
        <v>36378</v>
      </c>
      <c r="F640" s="8">
        <f t="shared" ca="1" si="27"/>
        <v>26.490410958904111</v>
      </c>
      <c r="G640" s="10" t="s">
        <v>490</v>
      </c>
      <c r="H640" s="10">
        <f t="shared" si="28"/>
        <v>3</v>
      </c>
      <c r="I640" s="10" t="s">
        <v>493</v>
      </c>
      <c r="J640" s="10" t="s">
        <v>492</v>
      </c>
      <c r="K640" s="10" t="s">
        <v>909</v>
      </c>
    </row>
    <row r="641" spans="1:19" ht="13.95" customHeight="1" x14ac:dyDescent="0.3">
      <c r="A641" s="10">
        <f t="shared" si="29"/>
        <v>36</v>
      </c>
      <c r="B641" s="21" t="s">
        <v>296</v>
      </c>
      <c r="C641" s="21" t="s">
        <v>1999</v>
      </c>
      <c r="D641" s="25" t="s">
        <v>1535</v>
      </c>
      <c r="E641" s="18">
        <v>33110</v>
      </c>
      <c r="F641" s="8">
        <f t="shared" ca="1" si="27"/>
        <v>35.443835616438356</v>
      </c>
      <c r="G641" s="10" t="s">
        <v>490</v>
      </c>
      <c r="H641" s="10">
        <f t="shared" si="28"/>
        <v>3</v>
      </c>
      <c r="I641" s="10" t="s">
        <v>492</v>
      </c>
      <c r="J641" s="10" t="s">
        <v>492</v>
      </c>
      <c r="K641" s="10" t="s">
        <v>909</v>
      </c>
    </row>
    <row r="642" spans="1:19" ht="13.95" customHeight="1" x14ac:dyDescent="0.3">
      <c r="A642" s="10">
        <f t="shared" si="29"/>
        <v>37</v>
      </c>
      <c r="B642" s="21" t="s">
        <v>455</v>
      </c>
      <c r="C642" s="21" t="s">
        <v>89</v>
      </c>
      <c r="D642" s="17" t="s">
        <v>1535</v>
      </c>
      <c r="E642" s="18">
        <v>33030</v>
      </c>
      <c r="F642" s="8">
        <f t="shared" ref="F642:F705" ca="1" si="30">IF(E642="","",(TODAY()-E642)/365)</f>
        <v>35.663013698630138</v>
      </c>
      <c r="G642" s="10" t="s">
        <v>490</v>
      </c>
      <c r="H642" s="10">
        <f t="shared" ref="H642:H705" si="31">IF(G642="P",1,(IF(G642="C",2,(IF(G642="IF",3,(IF(G642="OF",4,"x")))))))</f>
        <v>3</v>
      </c>
      <c r="I642" s="10" t="s">
        <v>492</v>
      </c>
      <c r="J642" s="10" t="s">
        <v>493</v>
      </c>
      <c r="K642" s="10" t="s">
        <v>909</v>
      </c>
    </row>
    <row r="643" spans="1:19" ht="13.95" customHeight="1" x14ac:dyDescent="0.3">
      <c r="A643" s="10">
        <f t="shared" ref="A643:A706" si="32">IF(D643=D642,A642+1,1)</f>
        <v>38</v>
      </c>
      <c r="B643" s="21" t="s">
        <v>280</v>
      </c>
      <c r="C643" s="21" t="s">
        <v>124</v>
      </c>
      <c r="D643" s="10" t="s">
        <v>1535</v>
      </c>
      <c r="E643" s="18">
        <v>31510</v>
      </c>
      <c r="F643" s="8">
        <f t="shared" ca="1" si="30"/>
        <v>39.827397260273976</v>
      </c>
      <c r="G643" s="10" t="s">
        <v>490</v>
      </c>
      <c r="H643" s="10">
        <f t="shared" si="31"/>
        <v>3</v>
      </c>
      <c r="I643" s="10" t="s">
        <v>492</v>
      </c>
      <c r="J643" s="10" t="s">
        <v>492</v>
      </c>
      <c r="K643" s="10" t="s">
        <v>909</v>
      </c>
      <c r="M643"/>
      <c r="N643"/>
      <c r="O643"/>
    </row>
    <row r="644" spans="1:19" ht="13.95" customHeight="1" x14ac:dyDescent="0.3">
      <c r="A644" s="10">
        <f t="shared" si="32"/>
        <v>39</v>
      </c>
      <c r="B644" s="21" t="s">
        <v>588</v>
      </c>
      <c r="C644" s="21" t="s">
        <v>446</v>
      </c>
      <c r="D644" s="17" t="s">
        <v>1535</v>
      </c>
      <c r="E644" s="18">
        <v>33522</v>
      </c>
      <c r="F644" s="8">
        <f t="shared" ca="1" si="30"/>
        <v>34.315068493150683</v>
      </c>
      <c r="G644" s="10" t="s">
        <v>490</v>
      </c>
      <c r="H644" s="10">
        <f t="shared" si="31"/>
        <v>3</v>
      </c>
      <c r="I644" s="10" t="s">
        <v>492</v>
      </c>
      <c r="J644" s="10" t="s">
        <v>492</v>
      </c>
      <c r="K644" s="10" t="s">
        <v>909</v>
      </c>
      <c r="P644"/>
      <c r="Q644"/>
      <c r="R644"/>
      <c r="S644"/>
    </row>
    <row r="645" spans="1:19" ht="13.95" customHeight="1" x14ac:dyDescent="0.3">
      <c r="A645" s="10">
        <f t="shared" si="32"/>
        <v>40</v>
      </c>
      <c r="B645" s="21" t="s">
        <v>496</v>
      </c>
      <c r="C645" s="21" t="s">
        <v>338</v>
      </c>
      <c r="D645" s="17" t="s">
        <v>1535</v>
      </c>
      <c r="E645" s="18">
        <v>34521</v>
      </c>
      <c r="F645" s="8">
        <f t="shared" ca="1" si="30"/>
        <v>31.578082191780823</v>
      </c>
      <c r="G645" s="10" t="s">
        <v>491</v>
      </c>
      <c r="H645" s="10">
        <f t="shared" si="31"/>
        <v>4</v>
      </c>
      <c r="I645" s="10" t="s">
        <v>492</v>
      </c>
      <c r="J645" s="10" t="s">
        <v>492</v>
      </c>
      <c r="K645" s="10" t="s">
        <v>909</v>
      </c>
      <c r="L645"/>
    </row>
    <row r="646" spans="1:19" ht="13.95" customHeight="1" x14ac:dyDescent="0.3">
      <c r="A646" s="10">
        <f t="shared" si="32"/>
        <v>41</v>
      </c>
      <c r="B646" s="28" t="s">
        <v>819</v>
      </c>
      <c r="C646" s="29" t="s">
        <v>242</v>
      </c>
      <c r="D646" s="10" t="s">
        <v>1535</v>
      </c>
      <c r="E646" s="18">
        <v>35828</v>
      </c>
      <c r="F646" s="8">
        <f t="shared" ca="1" si="30"/>
        <v>27.997260273972604</v>
      </c>
      <c r="G646" s="10" t="s">
        <v>491</v>
      </c>
      <c r="H646" s="10">
        <f t="shared" si="31"/>
        <v>4</v>
      </c>
      <c r="I646" s="10" t="s">
        <v>492</v>
      </c>
      <c r="J646" s="10" t="s">
        <v>493</v>
      </c>
      <c r="K646" s="10" t="s">
        <v>909</v>
      </c>
    </row>
    <row r="647" spans="1:19" ht="13.95" customHeight="1" x14ac:dyDescent="0.3">
      <c r="A647" s="10">
        <f t="shared" si="32"/>
        <v>42</v>
      </c>
      <c r="B647" s="21" t="s">
        <v>153</v>
      </c>
      <c r="C647" s="21" t="s">
        <v>152</v>
      </c>
      <c r="D647" s="10" t="s">
        <v>1535</v>
      </c>
      <c r="E647" s="18">
        <v>34029</v>
      </c>
      <c r="F647" s="8">
        <f t="shared" ca="1" si="30"/>
        <v>32.926027397260277</v>
      </c>
      <c r="G647" s="10" t="s">
        <v>491</v>
      </c>
      <c r="H647" s="10">
        <f t="shared" si="31"/>
        <v>4</v>
      </c>
      <c r="I647" s="10" t="s">
        <v>492</v>
      </c>
      <c r="J647" s="10" t="s">
        <v>492</v>
      </c>
      <c r="K647" s="10" t="s">
        <v>909</v>
      </c>
      <c r="P647"/>
      <c r="Q647"/>
      <c r="R647"/>
      <c r="S647"/>
    </row>
    <row r="648" spans="1:19" ht="13.95" customHeight="1" x14ac:dyDescent="0.3">
      <c r="A648" s="10">
        <f t="shared" si="32"/>
        <v>43</v>
      </c>
      <c r="B648" s="13" t="s">
        <v>392</v>
      </c>
      <c r="C648" s="13" t="s">
        <v>260</v>
      </c>
      <c r="D648" s="10" t="s">
        <v>1535</v>
      </c>
      <c r="E648" s="18">
        <v>33736</v>
      </c>
      <c r="F648" s="8">
        <f t="shared" ca="1" si="30"/>
        <v>33.728767123287675</v>
      </c>
      <c r="G648" s="10" t="s">
        <v>491</v>
      </c>
      <c r="H648" s="10">
        <f t="shared" si="31"/>
        <v>4</v>
      </c>
      <c r="I648" s="10" t="s">
        <v>493</v>
      </c>
      <c r="J648" s="10" t="s">
        <v>493</v>
      </c>
      <c r="K648" s="10" t="s">
        <v>909</v>
      </c>
    </row>
    <row r="649" spans="1:19" ht="13.95" customHeight="1" x14ac:dyDescent="0.3">
      <c r="A649" s="10">
        <f t="shared" si="32"/>
        <v>44</v>
      </c>
      <c r="B649" s="28" t="s">
        <v>451</v>
      </c>
      <c r="C649" s="29" t="s">
        <v>1199</v>
      </c>
      <c r="D649" s="10" t="s">
        <v>1535</v>
      </c>
      <c r="E649" s="18">
        <v>35025</v>
      </c>
      <c r="F649" s="8">
        <f t="shared" ca="1" si="30"/>
        <v>30.197260273972603</v>
      </c>
      <c r="G649" s="10" t="s">
        <v>491</v>
      </c>
      <c r="H649" s="10">
        <f t="shared" si="31"/>
        <v>4</v>
      </c>
      <c r="I649" s="10" t="s">
        <v>493</v>
      </c>
      <c r="J649" s="10" t="s">
        <v>493</v>
      </c>
      <c r="K649" s="10" t="s">
        <v>909</v>
      </c>
    </row>
    <row r="650" spans="1:19" ht="13.95" customHeight="1" x14ac:dyDescent="0.3">
      <c r="A650" s="10">
        <f t="shared" si="32"/>
        <v>45</v>
      </c>
      <c r="B650" s="21" t="s">
        <v>56</v>
      </c>
      <c r="C650" s="21" t="s">
        <v>520</v>
      </c>
      <c r="D650" s="25" t="s">
        <v>1535</v>
      </c>
      <c r="E650" s="18">
        <v>33892</v>
      </c>
      <c r="F650" s="8">
        <f t="shared" ca="1" si="30"/>
        <v>33.301369863013697</v>
      </c>
      <c r="G650" s="10" t="s">
        <v>491</v>
      </c>
      <c r="H650" s="10">
        <f t="shared" si="31"/>
        <v>4</v>
      </c>
      <c r="I650" s="10" t="s">
        <v>492</v>
      </c>
      <c r="J650" s="10" t="s">
        <v>492</v>
      </c>
      <c r="K650" s="10" t="s">
        <v>909</v>
      </c>
      <c r="O650"/>
    </row>
    <row r="651" spans="1:19" ht="13.95" customHeight="1" x14ac:dyDescent="0.3">
      <c r="A651" s="10">
        <f t="shared" si="32"/>
        <v>46</v>
      </c>
      <c r="B651" s="22" t="s">
        <v>663</v>
      </c>
      <c r="C651" s="22" t="s">
        <v>697</v>
      </c>
      <c r="D651" s="17" t="s">
        <v>1535</v>
      </c>
      <c r="E651" s="18">
        <v>34045</v>
      </c>
      <c r="F651" s="8">
        <f t="shared" ca="1" si="30"/>
        <v>32.88219178082192</v>
      </c>
      <c r="G651" s="10" t="s">
        <v>491</v>
      </c>
      <c r="H651" s="10">
        <f t="shared" si="31"/>
        <v>4</v>
      </c>
      <c r="I651" s="10" t="s">
        <v>492</v>
      </c>
      <c r="J651" s="10" t="s">
        <v>492</v>
      </c>
      <c r="K651" s="10" t="s">
        <v>909</v>
      </c>
      <c r="L651"/>
      <c r="M651"/>
      <c r="N651"/>
      <c r="O651"/>
    </row>
    <row r="652" spans="1:19" ht="13.95" customHeight="1" x14ac:dyDescent="0.3">
      <c r="A652" s="10">
        <f t="shared" si="32"/>
        <v>47</v>
      </c>
      <c r="B652" s="21" t="s">
        <v>531</v>
      </c>
      <c r="C652" s="21" t="s">
        <v>532</v>
      </c>
      <c r="D652" s="10" t="s">
        <v>1535</v>
      </c>
      <c r="E652" s="18">
        <v>34605</v>
      </c>
      <c r="F652" s="8">
        <f t="shared" ca="1" si="30"/>
        <v>31.347945205479451</v>
      </c>
      <c r="G652" s="10" t="s">
        <v>491</v>
      </c>
      <c r="H652" s="10">
        <f t="shared" si="31"/>
        <v>4</v>
      </c>
      <c r="I652" s="10" t="s">
        <v>492</v>
      </c>
      <c r="J652" s="10" t="s">
        <v>493</v>
      </c>
      <c r="K652" s="10" t="s">
        <v>909</v>
      </c>
    </row>
    <row r="653" spans="1:19" ht="13.95" customHeight="1" x14ac:dyDescent="0.3">
      <c r="A653" s="10">
        <f t="shared" si="32"/>
        <v>48</v>
      </c>
      <c r="B653" s="21" t="s">
        <v>271</v>
      </c>
      <c r="C653" s="21" t="s">
        <v>393</v>
      </c>
      <c r="D653" s="17" t="s">
        <v>1535</v>
      </c>
      <c r="E653" s="18">
        <v>32010</v>
      </c>
      <c r="F653" s="8">
        <f t="shared" ca="1" si="30"/>
        <v>38.457534246575342</v>
      </c>
      <c r="G653" s="10" t="s">
        <v>491</v>
      </c>
      <c r="H653" s="10">
        <f t="shared" si="31"/>
        <v>4</v>
      </c>
      <c r="I653" s="10" t="s">
        <v>492</v>
      </c>
      <c r="J653" s="10" t="s">
        <v>493</v>
      </c>
      <c r="K653" s="10" t="s">
        <v>909</v>
      </c>
    </row>
    <row r="654" spans="1:19" ht="13.95" customHeight="1" x14ac:dyDescent="0.3">
      <c r="A654" s="10">
        <f t="shared" si="32"/>
        <v>49</v>
      </c>
      <c r="B654" s="21" t="s">
        <v>408</v>
      </c>
      <c r="C654" s="21" t="s">
        <v>338</v>
      </c>
      <c r="D654" s="17" t="s">
        <v>1535</v>
      </c>
      <c r="E654" s="18">
        <v>31695</v>
      </c>
      <c r="F654" s="8">
        <f t="shared" ca="1" si="30"/>
        <v>39.320547945205476</v>
      </c>
      <c r="G654" s="10" t="s">
        <v>491</v>
      </c>
      <c r="H654" s="10">
        <f t="shared" si="31"/>
        <v>4</v>
      </c>
      <c r="I654" s="10" t="s">
        <v>492</v>
      </c>
      <c r="J654" s="10" t="s">
        <v>492</v>
      </c>
      <c r="K654" s="10" t="s">
        <v>909</v>
      </c>
      <c r="L654"/>
    </row>
    <row r="655" spans="1:19" ht="13.95" customHeight="1" x14ac:dyDescent="0.3">
      <c r="A655" s="10">
        <f t="shared" si="32"/>
        <v>50</v>
      </c>
      <c r="B655" s="13" t="s">
        <v>1733</v>
      </c>
      <c r="C655" s="13" t="s">
        <v>152</v>
      </c>
      <c r="D655" s="10" t="s">
        <v>1535</v>
      </c>
      <c r="E655" s="18">
        <v>36357</v>
      </c>
      <c r="F655" s="8">
        <f t="shared" ca="1" si="30"/>
        <v>26.547945205479451</v>
      </c>
      <c r="G655" s="10" t="s">
        <v>491</v>
      </c>
      <c r="H655" s="10">
        <f t="shared" si="31"/>
        <v>4</v>
      </c>
      <c r="I655" s="10" t="s">
        <v>492</v>
      </c>
      <c r="J655" s="10" t="s">
        <v>493</v>
      </c>
      <c r="K655" s="10" t="s">
        <v>909</v>
      </c>
    </row>
    <row r="656" spans="1:19" ht="13.95" customHeight="1" x14ac:dyDescent="0.3">
      <c r="A656" s="10">
        <f t="shared" si="32"/>
        <v>51</v>
      </c>
      <c r="B656" s="12" t="s">
        <v>1082</v>
      </c>
      <c r="C656" s="12" t="s">
        <v>118</v>
      </c>
      <c r="D656" s="25" t="s">
        <v>1535</v>
      </c>
      <c r="E656" s="18">
        <v>34902</v>
      </c>
      <c r="F656" s="8">
        <f t="shared" ca="1" si="30"/>
        <v>30.534246575342465</v>
      </c>
      <c r="G656" s="10" t="s">
        <v>491</v>
      </c>
      <c r="H656" s="10">
        <f t="shared" si="31"/>
        <v>4</v>
      </c>
      <c r="I656" s="10" t="s">
        <v>492</v>
      </c>
      <c r="J656" s="10" t="s">
        <v>493</v>
      </c>
      <c r="K656" s="10" t="s">
        <v>909</v>
      </c>
    </row>
    <row r="657" spans="1:19" ht="13.95" customHeight="1" x14ac:dyDescent="0.3">
      <c r="A657" s="10">
        <f t="shared" si="32"/>
        <v>52</v>
      </c>
      <c r="B657" s="13" t="s">
        <v>550</v>
      </c>
      <c r="C657" s="13" t="s">
        <v>229</v>
      </c>
      <c r="D657" s="10" t="s">
        <v>1535</v>
      </c>
      <c r="E657" s="18">
        <v>34303</v>
      </c>
      <c r="F657" s="8">
        <f t="shared" ca="1" si="30"/>
        <v>32.175342465753424</v>
      </c>
      <c r="G657" s="10" t="s">
        <v>491</v>
      </c>
      <c r="H657" s="10">
        <f t="shared" si="31"/>
        <v>4</v>
      </c>
      <c r="I657" s="10" t="s">
        <v>492</v>
      </c>
      <c r="J657" s="10" t="s">
        <v>493</v>
      </c>
      <c r="K657" s="10" t="s">
        <v>909</v>
      </c>
      <c r="O657"/>
      <c r="P657"/>
      <c r="Q657"/>
      <c r="R657"/>
    </row>
    <row r="658" spans="1:19" ht="13.95" customHeight="1" x14ac:dyDescent="0.3">
      <c r="A658" s="10">
        <f t="shared" si="32"/>
        <v>53</v>
      </c>
      <c r="B658" s="13" t="s">
        <v>889</v>
      </c>
      <c r="C658" s="13" t="s">
        <v>890</v>
      </c>
      <c r="D658" s="10" t="s">
        <v>1535</v>
      </c>
      <c r="E658" s="18">
        <v>34624</v>
      </c>
      <c r="F658" s="8">
        <f t="shared" ca="1" si="30"/>
        <v>31.295890410958904</v>
      </c>
      <c r="G658" s="10" t="s">
        <v>491</v>
      </c>
      <c r="H658" s="10">
        <f t="shared" si="31"/>
        <v>4</v>
      </c>
      <c r="I658" s="10" t="s">
        <v>493</v>
      </c>
      <c r="J658" s="10" t="s">
        <v>492</v>
      </c>
      <c r="K658" s="10" t="s">
        <v>909</v>
      </c>
    </row>
    <row r="659" spans="1:19" ht="13.95" customHeight="1" x14ac:dyDescent="0.3">
      <c r="A659" s="10">
        <f t="shared" si="32"/>
        <v>54</v>
      </c>
      <c r="B659" s="12" t="s">
        <v>1521</v>
      </c>
      <c r="C659" s="12" t="s">
        <v>1522</v>
      </c>
      <c r="D659" s="25" t="s">
        <v>1535</v>
      </c>
      <c r="E659" s="18">
        <v>34165</v>
      </c>
      <c r="F659" s="8">
        <f t="shared" ca="1" si="30"/>
        <v>32.553424657534244</v>
      </c>
      <c r="G659" s="10" t="s">
        <v>491</v>
      </c>
      <c r="H659" s="10">
        <f t="shared" si="31"/>
        <v>4</v>
      </c>
      <c r="I659" s="10" t="s">
        <v>492</v>
      </c>
      <c r="J659" s="10" t="s">
        <v>492</v>
      </c>
      <c r="K659" s="10" t="s">
        <v>909</v>
      </c>
    </row>
    <row r="660" spans="1:19" ht="13.95" customHeight="1" x14ac:dyDescent="0.3">
      <c r="A660" s="10">
        <f t="shared" si="32"/>
        <v>1</v>
      </c>
      <c r="B660" s="22" t="s">
        <v>721</v>
      </c>
      <c r="C660" s="22" t="s">
        <v>579</v>
      </c>
      <c r="D660" s="10" t="s">
        <v>396</v>
      </c>
      <c r="E660" s="18">
        <v>34629</v>
      </c>
      <c r="F660" s="8">
        <f t="shared" ca="1" si="30"/>
        <v>31.282191780821918</v>
      </c>
      <c r="G660" s="10" t="s">
        <v>488</v>
      </c>
      <c r="H660" s="10">
        <f t="shared" si="31"/>
        <v>1</v>
      </c>
      <c r="I660" s="10" t="s">
        <v>492</v>
      </c>
      <c r="J660" s="10" t="s">
        <v>492</v>
      </c>
      <c r="K660" s="10" t="s">
        <v>909</v>
      </c>
      <c r="L660"/>
      <c r="M660"/>
      <c r="N660"/>
    </row>
    <row r="661" spans="1:19" ht="13.95" customHeight="1" x14ac:dyDescent="0.3">
      <c r="A661" s="10">
        <f t="shared" si="32"/>
        <v>2</v>
      </c>
      <c r="B661" s="21" t="s">
        <v>506</v>
      </c>
      <c r="C661" s="21" t="s">
        <v>63</v>
      </c>
      <c r="D661" s="17" t="s">
        <v>396</v>
      </c>
      <c r="E661" s="18">
        <v>33228</v>
      </c>
      <c r="F661" s="8">
        <f t="shared" ca="1" si="30"/>
        <v>35.12054794520548</v>
      </c>
      <c r="G661" s="10" t="s">
        <v>488</v>
      </c>
      <c r="H661" s="10">
        <f t="shared" si="31"/>
        <v>1</v>
      </c>
      <c r="I661" s="10" t="s">
        <v>493</v>
      </c>
      <c r="J661" s="10" t="s">
        <v>493</v>
      </c>
      <c r="K661" s="10" t="s">
        <v>909</v>
      </c>
      <c r="P661"/>
      <c r="Q661"/>
      <c r="R661"/>
      <c r="S661"/>
    </row>
    <row r="662" spans="1:19" ht="13.95" customHeight="1" x14ac:dyDescent="0.3">
      <c r="A662" s="10">
        <f t="shared" si="32"/>
        <v>3</v>
      </c>
      <c r="B662" s="12" t="s">
        <v>652</v>
      </c>
      <c r="C662" s="12" t="s">
        <v>278</v>
      </c>
      <c r="D662" s="25" t="s">
        <v>396</v>
      </c>
      <c r="E662" s="18">
        <v>33530</v>
      </c>
      <c r="F662" s="8">
        <f t="shared" ca="1" si="30"/>
        <v>34.293150684931504</v>
      </c>
      <c r="G662" s="10" t="s">
        <v>488</v>
      </c>
      <c r="H662" s="10">
        <f t="shared" si="31"/>
        <v>1</v>
      </c>
      <c r="I662" s="10" t="s">
        <v>493</v>
      </c>
      <c r="J662" s="10" t="s">
        <v>493</v>
      </c>
      <c r="K662" s="10" t="s">
        <v>909</v>
      </c>
      <c r="M662"/>
      <c r="N662"/>
      <c r="O662"/>
      <c r="P662"/>
    </row>
    <row r="663" spans="1:19" ht="13.95" customHeight="1" x14ac:dyDescent="0.3">
      <c r="A663" s="10">
        <f t="shared" si="32"/>
        <v>4</v>
      </c>
      <c r="B663" s="13" t="s">
        <v>1587</v>
      </c>
      <c r="C663" s="13" t="s">
        <v>451</v>
      </c>
      <c r="D663" s="10" t="s">
        <v>396</v>
      </c>
      <c r="E663" s="18">
        <v>36332</v>
      </c>
      <c r="F663" s="8">
        <f t="shared" ca="1" si="30"/>
        <v>26.616438356164384</v>
      </c>
      <c r="G663" s="10" t="s">
        <v>488</v>
      </c>
      <c r="H663" s="10">
        <f t="shared" si="31"/>
        <v>1</v>
      </c>
      <c r="I663" s="10" t="s">
        <v>492</v>
      </c>
      <c r="J663" s="10" t="s">
        <v>492</v>
      </c>
      <c r="K663" s="10" t="s">
        <v>909</v>
      </c>
    </row>
    <row r="664" spans="1:19" ht="13.95" customHeight="1" x14ac:dyDescent="0.3">
      <c r="A664" s="10">
        <f t="shared" si="32"/>
        <v>5</v>
      </c>
      <c r="B664" s="12" t="s">
        <v>1048</v>
      </c>
      <c r="C664" s="12" t="s">
        <v>1049</v>
      </c>
      <c r="D664" s="25" t="s">
        <v>396</v>
      </c>
      <c r="E664" s="18">
        <v>35615</v>
      </c>
      <c r="F664" s="8">
        <f t="shared" ca="1" si="30"/>
        <v>28.580821917808219</v>
      </c>
      <c r="G664" s="10" t="s">
        <v>488</v>
      </c>
      <c r="H664" s="10">
        <f t="shared" si="31"/>
        <v>1</v>
      </c>
      <c r="I664" s="10" t="s">
        <v>492</v>
      </c>
      <c r="J664" s="10" t="s">
        <v>492</v>
      </c>
      <c r="K664" s="10" t="s">
        <v>909</v>
      </c>
    </row>
    <row r="665" spans="1:19" ht="13.95" customHeight="1" x14ac:dyDescent="0.3">
      <c r="A665" s="10">
        <f t="shared" si="32"/>
        <v>6</v>
      </c>
      <c r="B665" s="12" t="s">
        <v>332</v>
      </c>
      <c r="C665" s="12" t="s">
        <v>517</v>
      </c>
      <c r="D665" s="25" t="s">
        <v>396</v>
      </c>
      <c r="E665" s="18">
        <v>35230</v>
      </c>
      <c r="F665" s="8">
        <f t="shared" ca="1" si="30"/>
        <v>29.635616438356163</v>
      </c>
      <c r="G665" s="10" t="s">
        <v>488</v>
      </c>
      <c r="H665" s="10">
        <f t="shared" si="31"/>
        <v>1</v>
      </c>
      <c r="I665" s="10" t="s">
        <v>492</v>
      </c>
      <c r="J665" s="10" t="s">
        <v>492</v>
      </c>
      <c r="K665" s="10" t="s">
        <v>909</v>
      </c>
    </row>
    <row r="666" spans="1:19" ht="13.95" customHeight="1" x14ac:dyDescent="0.3">
      <c r="A666" s="10">
        <f t="shared" si="32"/>
        <v>7</v>
      </c>
      <c r="B666" s="12" t="s">
        <v>1068</v>
      </c>
      <c r="C666" s="12" t="s">
        <v>31</v>
      </c>
      <c r="D666" s="25" t="s">
        <v>396</v>
      </c>
      <c r="E666" s="18">
        <v>34660</v>
      </c>
      <c r="F666" s="8">
        <f t="shared" ca="1" si="30"/>
        <v>31.197260273972603</v>
      </c>
      <c r="G666" s="10" t="s">
        <v>488</v>
      </c>
      <c r="H666" s="10">
        <f t="shared" si="31"/>
        <v>1</v>
      </c>
      <c r="I666" s="10" t="s">
        <v>492</v>
      </c>
      <c r="J666" s="10" t="s">
        <v>492</v>
      </c>
      <c r="K666" s="10" t="s">
        <v>909</v>
      </c>
    </row>
    <row r="667" spans="1:19" ht="13.95" customHeight="1" x14ac:dyDescent="0.3">
      <c r="A667" s="10">
        <f t="shared" si="32"/>
        <v>8</v>
      </c>
      <c r="B667" s="13" t="s">
        <v>1652</v>
      </c>
      <c r="C667" s="13" t="s">
        <v>1653</v>
      </c>
      <c r="D667" s="10" t="s">
        <v>396</v>
      </c>
      <c r="E667" s="18">
        <v>35626</v>
      </c>
      <c r="F667" s="8">
        <f t="shared" ca="1" si="30"/>
        <v>28.550684931506851</v>
      </c>
      <c r="G667" s="10" t="s">
        <v>488</v>
      </c>
      <c r="H667" s="10">
        <f t="shared" si="31"/>
        <v>1</v>
      </c>
      <c r="I667" s="10" t="s">
        <v>492</v>
      </c>
      <c r="J667" s="10" t="s">
        <v>492</v>
      </c>
      <c r="K667" s="10" t="s">
        <v>909</v>
      </c>
    </row>
    <row r="668" spans="1:19" ht="13.95" customHeight="1" x14ac:dyDescent="0.3">
      <c r="A668" s="10">
        <f t="shared" si="32"/>
        <v>9</v>
      </c>
      <c r="B668" s="13" t="s">
        <v>1654</v>
      </c>
      <c r="C668" s="13" t="s">
        <v>729</v>
      </c>
      <c r="D668" s="10" t="s">
        <v>396</v>
      </c>
      <c r="E668" s="18">
        <v>36882</v>
      </c>
      <c r="F668" s="8">
        <f t="shared" ca="1" si="30"/>
        <v>25.109589041095891</v>
      </c>
      <c r="G668" s="10" t="s">
        <v>488</v>
      </c>
      <c r="H668" s="10">
        <f t="shared" si="31"/>
        <v>1</v>
      </c>
      <c r="I668" s="10" t="s">
        <v>492</v>
      </c>
      <c r="J668" s="10" t="s">
        <v>492</v>
      </c>
      <c r="K668" s="10" t="s">
        <v>909</v>
      </c>
    </row>
    <row r="669" spans="1:19" ht="13.95" customHeight="1" x14ac:dyDescent="0.3">
      <c r="A669" s="10">
        <f t="shared" si="32"/>
        <v>10</v>
      </c>
      <c r="B669" s="12" t="s">
        <v>1093</v>
      </c>
      <c r="C669" s="12" t="s">
        <v>30</v>
      </c>
      <c r="D669" s="25" t="s">
        <v>396</v>
      </c>
      <c r="E669" s="18">
        <v>35823</v>
      </c>
      <c r="F669" s="8">
        <f t="shared" ca="1" si="30"/>
        <v>28.010958904109589</v>
      </c>
      <c r="G669" s="10" t="s">
        <v>488</v>
      </c>
      <c r="H669" s="10">
        <f t="shared" si="31"/>
        <v>1</v>
      </c>
      <c r="I669" s="10" t="s">
        <v>492</v>
      </c>
      <c r="J669" s="10" t="s">
        <v>493</v>
      </c>
      <c r="K669" s="10" t="s">
        <v>909</v>
      </c>
    </row>
    <row r="670" spans="1:19" ht="13.95" customHeight="1" x14ac:dyDescent="0.3">
      <c r="A670" s="10">
        <f t="shared" si="32"/>
        <v>11</v>
      </c>
      <c r="B670" s="12" t="s">
        <v>1078</v>
      </c>
      <c r="C670" s="12" t="s">
        <v>39</v>
      </c>
      <c r="D670" s="25" t="s">
        <v>396</v>
      </c>
      <c r="E670" s="18">
        <v>33298</v>
      </c>
      <c r="F670" s="8">
        <f t="shared" ca="1" si="30"/>
        <v>34.92876712328767</v>
      </c>
      <c r="G670" s="10" t="s">
        <v>488</v>
      </c>
      <c r="H670" s="10">
        <f t="shared" si="31"/>
        <v>1</v>
      </c>
      <c r="I670" s="10" t="s">
        <v>492</v>
      </c>
      <c r="J670" s="10" t="s">
        <v>493</v>
      </c>
      <c r="K670" s="10" t="s">
        <v>909</v>
      </c>
    </row>
    <row r="671" spans="1:19" ht="13.95" customHeight="1" x14ac:dyDescent="0.3">
      <c r="A671" s="10">
        <f t="shared" si="32"/>
        <v>12</v>
      </c>
      <c r="B671" s="28" t="s">
        <v>1126</v>
      </c>
      <c r="C671" s="29" t="s">
        <v>136</v>
      </c>
      <c r="D671" s="10" t="s">
        <v>396</v>
      </c>
      <c r="E671" s="18">
        <v>34308</v>
      </c>
      <c r="F671" s="8">
        <f t="shared" ca="1" si="30"/>
        <v>32.161643835616438</v>
      </c>
      <c r="G671" s="10" t="s">
        <v>488</v>
      </c>
      <c r="H671" s="10">
        <f t="shared" si="31"/>
        <v>1</v>
      </c>
      <c r="I671" s="10" t="s">
        <v>492</v>
      </c>
      <c r="J671" s="10" t="s">
        <v>492</v>
      </c>
      <c r="K671" s="10" t="s">
        <v>909</v>
      </c>
    </row>
    <row r="672" spans="1:19" ht="13.95" customHeight="1" x14ac:dyDescent="0.3">
      <c r="A672" s="10">
        <f t="shared" si="32"/>
        <v>13</v>
      </c>
      <c r="B672" s="12" t="s">
        <v>105</v>
      </c>
      <c r="C672" s="12" t="s">
        <v>737</v>
      </c>
      <c r="D672" s="25" t="s">
        <v>396</v>
      </c>
      <c r="E672" s="18">
        <v>36480</v>
      </c>
      <c r="F672" s="8">
        <f t="shared" ca="1" si="30"/>
        <v>26.210958904109589</v>
      </c>
      <c r="G672" s="10" t="s">
        <v>488</v>
      </c>
      <c r="H672" s="10">
        <f t="shared" si="31"/>
        <v>1</v>
      </c>
      <c r="I672" s="10" t="s">
        <v>492</v>
      </c>
      <c r="J672" s="10" t="s">
        <v>493</v>
      </c>
      <c r="K672" s="10" t="s">
        <v>909</v>
      </c>
    </row>
    <row r="673" spans="1:19" ht="13.95" customHeight="1" x14ac:dyDescent="0.3">
      <c r="A673" s="10">
        <f t="shared" si="32"/>
        <v>14</v>
      </c>
      <c r="B673" s="21" t="s">
        <v>247</v>
      </c>
      <c r="C673" s="21" t="s">
        <v>92</v>
      </c>
      <c r="D673" s="10" t="s">
        <v>396</v>
      </c>
      <c r="E673" s="18">
        <v>34385</v>
      </c>
      <c r="F673" s="8">
        <f t="shared" ca="1" si="30"/>
        <v>31.950684931506849</v>
      </c>
      <c r="G673" s="10" t="s">
        <v>488</v>
      </c>
      <c r="H673" s="10">
        <f t="shared" si="31"/>
        <v>1</v>
      </c>
      <c r="I673" s="10" t="s">
        <v>492</v>
      </c>
      <c r="J673" s="10" t="s">
        <v>492</v>
      </c>
      <c r="K673" s="10" t="s">
        <v>909</v>
      </c>
    </row>
    <row r="674" spans="1:19" ht="13.95" customHeight="1" x14ac:dyDescent="0.3">
      <c r="A674" s="10">
        <f t="shared" si="32"/>
        <v>15</v>
      </c>
      <c r="B674" s="13" t="s">
        <v>140</v>
      </c>
      <c r="C674" s="13" t="s">
        <v>1416</v>
      </c>
      <c r="D674" s="10" t="s">
        <v>396</v>
      </c>
      <c r="E674" s="18">
        <v>36289</v>
      </c>
      <c r="F674" s="8">
        <f t="shared" ca="1" si="30"/>
        <v>26.734246575342464</v>
      </c>
      <c r="G674" s="10" t="s">
        <v>488</v>
      </c>
      <c r="H674" s="10">
        <f t="shared" si="31"/>
        <v>1</v>
      </c>
      <c r="I674" s="10" t="s">
        <v>492</v>
      </c>
      <c r="J674" s="10" t="s">
        <v>492</v>
      </c>
      <c r="K674" s="10" t="s">
        <v>909</v>
      </c>
    </row>
    <row r="675" spans="1:19" ht="13.95" customHeight="1" x14ac:dyDescent="0.3">
      <c r="A675" s="10">
        <f t="shared" si="32"/>
        <v>16</v>
      </c>
      <c r="B675" s="12" t="s">
        <v>1499</v>
      </c>
      <c r="C675" s="12" t="s">
        <v>778</v>
      </c>
      <c r="D675" s="25" t="s">
        <v>396</v>
      </c>
      <c r="E675" s="18">
        <v>34226</v>
      </c>
      <c r="F675" s="8">
        <f t="shared" ca="1" si="30"/>
        <v>32.386301369863013</v>
      </c>
      <c r="G675" s="10" t="s">
        <v>488</v>
      </c>
      <c r="H675" s="10">
        <f t="shared" si="31"/>
        <v>1</v>
      </c>
      <c r="I675" s="10" t="s">
        <v>493</v>
      </c>
      <c r="J675" s="10" t="s">
        <v>492</v>
      </c>
      <c r="K675" s="10" t="s">
        <v>909</v>
      </c>
    </row>
    <row r="676" spans="1:19" ht="13.95" customHeight="1" x14ac:dyDescent="0.3">
      <c r="A676" s="10">
        <f t="shared" si="32"/>
        <v>17</v>
      </c>
      <c r="B676" s="21" t="s">
        <v>312</v>
      </c>
      <c r="C676" s="21" t="s">
        <v>313</v>
      </c>
      <c r="D676" s="17" t="s">
        <v>396</v>
      </c>
      <c r="E676" s="18">
        <v>33829</v>
      </c>
      <c r="F676" s="8">
        <f t="shared" ca="1" si="30"/>
        <v>33.473972602739728</v>
      </c>
      <c r="G676" s="10" t="s">
        <v>488</v>
      </c>
      <c r="H676" s="10">
        <f t="shared" si="31"/>
        <v>1</v>
      </c>
      <c r="I676" s="10" t="s">
        <v>492</v>
      </c>
      <c r="J676" s="10" t="s">
        <v>492</v>
      </c>
      <c r="K676" s="10" t="s">
        <v>909</v>
      </c>
    </row>
    <row r="677" spans="1:19" ht="13.95" customHeight="1" x14ac:dyDescent="0.3">
      <c r="A677" s="10">
        <f t="shared" si="32"/>
        <v>18</v>
      </c>
      <c r="B677" s="12" t="s">
        <v>1038</v>
      </c>
      <c r="C677" s="12" t="s">
        <v>338</v>
      </c>
      <c r="D677" s="25" t="s">
        <v>396</v>
      </c>
      <c r="E677" s="18">
        <v>34985</v>
      </c>
      <c r="F677" s="8">
        <f t="shared" ca="1" si="30"/>
        <v>30.306849315068494</v>
      </c>
      <c r="G677" s="10" t="s">
        <v>488</v>
      </c>
      <c r="H677" s="10">
        <f t="shared" si="31"/>
        <v>1</v>
      </c>
      <c r="I677" s="10" t="s">
        <v>493</v>
      </c>
      <c r="J677" s="10" t="s">
        <v>493</v>
      </c>
      <c r="K677" s="10" t="s">
        <v>909</v>
      </c>
    </row>
    <row r="678" spans="1:19" ht="13.95" customHeight="1" x14ac:dyDescent="0.3">
      <c r="A678" s="10">
        <f t="shared" si="32"/>
        <v>19</v>
      </c>
      <c r="B678" s="21" t="s">
        <v>314</v>
      </c>
      <c r="C678" s="21" t="s">
        <v>315</v>
      </c>
      <c r="D678" s="17" t="s">
        <v>396</v>
      </c>
      <c r="E678" s="18">
        <v>33023</v>
      </c>
      <c r="F678" s="8">
        <f t="shared" ca="1" si="30"/>
        <v>35.682191780821917</v>
      </c>
      <c r="G678" s="10" t="s">
        <v>488</v>
      </c>
      <c r="H678" s="10">
        <f t="shared" si="31"/>
        <v>1</v>
      </c>
      <c r="I678" s="10" t="s">
        <v>492</v>
      </c>
      <c r="J678" s="10" t="s">
        <v>492</v>
      </c>
      <c r="K678" s="10" t="s">
        <v>909</v>
      </c>
    </row>
    <row r="679" spans="1:19" ht="13.95" customHeight="1" x14ac:dyDescent="0.3">
      <c r="A679" s="10">
        <f t="shared" si="32"/>
        <v>20</v>
      </c>
      <c r="B679" s="13" t="s">
        <v>140</v>
      </c>
      <c r="C679" s="13" t="s">
        <v>904</v>
      </c>
      <c r="D679" s="10" t="s">
        <v>396</v>
      </c>
      <c r="E679" s="18">
        <v>34786</v>
      </c>
      <c r="F679" s="8">
        <f t="shared" ca="1" si="30"/>
        <v>30.852054794520548</v>
      </c>
      <c r="G679" s="10" t="s">
        <v>489</v>
      </c>
      <c r="H679" s="10">
        <f t="shared" si="31"/>
        <v>2</v>
      </c>
      <c r="I679" s="10" t="s">
        <v>492</v>
      </c>
      <c r="J679" s="10" t="s">
        <v>492</v>
      </c>
      <c r="K679" s="10" t="s">
        <v>909</v>
      </c>
      <c r="M679"/>
      <c r="N679"/>
    </row>
    <row r="680" spans="1:19" ht="13.95" customHeight="1" x14ac:dyDescent="0.3">
      <c r="A680" s="10">
        <f t="shared" si="32"/>
        <v>21</v>
      </c>
      <c r="B680" s="13" t="s">
        <v>896</v>
      </c>
      <c r="C680" s="13" t="s">
        <v>118</v>
      </c>
      <c r="D680" s="10" t="s">
        <v>396</v>
      </c>
      <c r="E680" s="18">
        <v>33936</v>
      </c>
      <c r="F680" s="8">
        <f t="shared" ca="1" si="30"/>
        <v>33.180821917808217</v>
      </c>
      <c r="G680" s="10" t="s">
        <v>489</v>
      </c>
      <c r="H680" s="10">
        <f t="shared" si="31"/>
        <v>2</v>
      </c>
      <c r="I680" s="10" t="s">
        <v>492</v>
      </c>
      <c r="J680" s="10" t="s">
        <v>492</v>
      </c>
      <c r="K680" s="10" t="s">
        <v>909</v>
      </c>
    </row>
    <row r="681" spans="1:19" ht="13.95" customHeight="1" x14ac:dyDescent="0.3">
      <c r="A681" s="10">
        <f t="shared" si="32"/>
        <v>22</v>
      </c>
      <c r="B681" s="28" t="s">
        <v>49</v>
      </c>
      <c r="C681" s="29" t="s">
        <v>1169</v>
      </c>
      <c r="D681" s="10" t="s">
        <v>396</v>
      </c>
      <c r="E681" s="18">
        <v>36220</v>
      </c>
      <c r="F681" s="8">
        <f t="shared" ca="1" si="30"/>
        <v>26.923287671232877</v>
      </c>
      <c r="G681" s="10" t="s">
        <v>490</v>
      </c>
      <c r="H681" s="10">
        <f t="shared" si="31"/>
        <v>3</v>
      </c>
      <c r="I681" s="10" t="s">
        <v>492</v>
      </c>
      <c r="J681" s="10" t="s">
        <v>492</v>
      </c>
      <c r="K681" s="10" t="s">
        <v>909</v>
      </c>
    </row>
    <row r="682" spans="1:19" ht="13.95" customHeight="1" x14ac:dyDescent="0.3">
      <c r="A682" s="10">
        <f t="shared" si="32"/>
        <v>23</v>
      </c>
      <c r="B682" s="13" t="s">
        <v>107</v>
      </c>
      <c r="C682" s="13" t="s">
        <v>825</v>
      </c>
      <c r="D682" s="10" t="s">
        <v>396</v>
      </c>
      <c r="E682" s="18">
        <v>35544</v>
      </c>
      <c r="F682" s="8">
        <f t="shared" ca="1" si="30"/>
        <v>28.775342465753425</v>
      </c>
      <c r="G682" s="10" t="s">
        <v>490</v>
      </c>
      <c r="H682" s="10">
        <f t="shared" si="31"/>
        <v>3</v>
      </c>
      <c r="I682" s="10" t="s">
        <v>492</v>
      </c>
      <c r="J682" s="10" t="s">
        <v>492</v>
      </c>
      <c r="K682" s="10" t="s">
        <v>909</v>
      </c>
    </row>
    <row r="683" spans="1:19" ht="13.95" customHeight="1" x14ac:dyDescent="0.3">
      <c r="A683" s="10">
        <f t="shared" si="32"/>
        <v>24</v>
      </c>
      <c r="B683" s="22" t="s">
        <v>392</v>
      </c>
      <c r="C683" s="22" t="s">
        <v>393</v>
      </c>
      <c r="D683" s="10" t="s">
        <v>396</v>
      </c>
      <c r="E683" s="18">
        <v>34086</v>
      </c>
      <c r="F683" s="8">
        <f t="shared" ca="1" si="30"/>
        <v>32.769863013698632</v>
      </c>
      <c r="G683" s="10" t="s">
        <v>490</v>
      </c>
      <c r="H683" s="10">
        <f t="shared" si="31"/>
        <v>3</v>
      </c>
      <c r="I683" s="10" t="s">
        <v>492</v>
      </c>
      <c r="J683" s="10" t="s">
        <v>493</v>
      </c>
      <c r="K683" s="10" t="s">
        <v>909</v>
      </c>
      <c r="P683"/>
      <c r="Q683"/>
      <c r="R683"/>
      <c r="S683"/>
    </row>
    <row r="684" spans="1:19" ht="13.95" customHeight="1" x14ac:dyDescent="0.3">
      <c r="A684" s="10">
        <f t="shared" si="32"/>
        <v>25</v>
      </c>
      <c r="B684" s="13" t="s">
        <v>842</v>
      </c>
      <c r="C684" s="13" t="s">
        <v>523</v>
      </c>
      <c r="D684" s="10" t="s">
        <v>396</v>
      </c>
      <c r="E684" s="18">
        <v>34528</v>
      </c>
      <c r="F684" s="8">
        <f t="shared" ca="1" si="30"/>
        <v>31.55890410958904</v>
      </c>
      <c r="G684" s="10" t="s">
        <v>490</v>
      </c>
      <c r="H684" s="10">
        <f t="shared" si="31"/>
        <v>3</v>
      </c>
      <c r="I684" s="10" t="s">
        <v>492</v>
      </c>
      <c r="J684" s="10" t="s">
        <v>492</v>
      </c>
      <c r="K684" s="10" t="s">
        <v>909</v>
      </c>
    </row>
    <row r="685" spans="1:19" ht="13.95" customHeight="1" x14ac:dyDescent="0.3">
      <c r="A685" s="10">
        <f t="shared" si="32"/>
        <v>26</v>
      </c>
      <c r="B685" s="13" t="s">
        <v>332</v>
      </c>
      <c r="C685" s="13" t="s">
        <v>941</v>
      </c>
      <c r="D685" s="10" t="s">
        <v>396</v>
      </c>
      <c r="E685" s="18">
        <v>36662</v>
      </c>
      <c r="F685" s="8">
        <f t="shared" ca="1" si="30"/>
        <v>25.712328767123289</v>
      </c>
      <c r="G685" s="10" t="s">
        <v>490</v>
      </c>
      <c r="H685" s="10">
        <f t="shared" si="31"/>
        <v>3</v>
      </c>
      <c r="I685" s="10" t="s">
        <v>492</v>
      </c>
      <c r="J685" s="10" t="s">
        <v>492</v>
      </c>
      <c r="K685" s="10" t="s">
        <v>909</v>
      </c>
    </row>
    <row r="686" spans="1:19" ht="13.95" customHeight="1" x14ac:dyDescent="0.3">
      <c r="A686" s="10">
        <f t="shared" si="32"/>
        <v>27</v>
      </c>
      <c r="B686" s="13" t="s">
        <v>949</v>
      </c>
      <c r="C686" s="13" t="s">
        <v>357</v>
      </c>
      <c r="D686" s="10" t="s">
        <v>396</v>
      </c>
      <c r="E686" s="18">
        <v>34480</v>
      </c>
      <c r="F686" s="8">
        <f t="shared" ca="1" si="30"/>
        <v>31.69041095890411</v>
      </c>
      <c r="G686" s="10" t="s">
        <v>490</v>
      </c>
      <c r="H686" s="10">
        <f t="shared" si="31"/>
        <v>3</v>
      </c>
      <c r="I686" s="10" t="s">
        <v>493</v>
      </c>
      <c r="J686" s="10" t="s">
        <v>492</v>
      </c>
      <c r="K686" s="10" t="s">
        <v>909</v>
      </c>
      <c r="N686"/>
    </row>
    <row r="687" spans="1:19" ht="13.95" customHeight="1" x14ac:dyDescent="0.3">
      <c r="A687" s="10">
        <f t="shared" si="32"/>
        <v>28</v>
      </c>
      <c r="B687" s="28" t="s">
        <v>1213</v>
      </c>
      <c r="C687" s="29" t="s">
        <v>61</v>
      </c>
      <c r="D687" s="10" t="s">
        <v>396</v>
      </c>
      <c r="E687" s="18">
        <v>35838</v>
      </c>
      <c r="F687" s="8">
        <f t="shared" ca="1" si="30"/>
        <v>27.969863013698632</v>
      </c>
      <c r="G687" s="10" t="s">
        <v>490</v>
      </c>
      <c r="H687" s="10">
        <f t="shared" si="31"/>
        <v>3</v>
      </c>
      <c r="I687" s="10" t="s">
        <v>492</v>
      </c>
      <c r="J687" s="10" t="s">
        <v>492</v>
      </c>
      <c r="K687" s="10" t="s">
        <v>909</v>
      </c>
    </row>
    <row r="688" spans="1:19" ht="13.95" customHeight="1" x14ac:dyDescent="0.3">
      <c r="A688" s="10">
        <f t="shared" si="32"/>
        <v>29</v>
      </c>
      <c r="B688" s="12" t="s">
        <v>1532</v>
      </c>
      <c r="C688" s="12" t="s">
        <v>68</v>
      </c>
      <c r="D688" s="25" t="s">
        <v>396</v>
      </c>
      <c r="E688" s="18">
        <v>33499</v>
      </c>
      <c r="F688" s="8">
        <f t="shared" ca="1" si="30"/>
        <v>34.37808219178082</v>
      </c>
      <c r="G688" s="10" t="s">
        <v>490</v>
      </c>
      <c r="H688" s="10">
        <f t="shared" si="31"/>
        <v>3</v>
      </c>
      <c r="I688" s="10" t="s">
        <v>492</v>
      </c>
      <c r="J688" s="10" t="s">
        <v>493</v>
      </c>
      <c r="K688" s="10" t="s">
        <v>909</v>
      </c>
    </row>
    <row r="689" spans="1:15" ht="13.95" customHeight="1" x14ac:dyDescent="0.3">
      <c r="A689" s="10">
        <f t="shared" si="32"/>
        <v>30</v>
      </c>
      <c r="B689" s="21" t="s">
        <v>54</v>
      </c>
      <c r="C689" s="21" t="s">
        <v>350</v>
      </c>
      <c r="D689" s="17" t="s">
        <v>396</v>
      </c>
      <c r="E689" s="18">
        <v>34150</v>
      </c>
      <c r="F689" s="8">
        <f t="shared" ca="1" si="30"/>
        <v>32.594520547945208</v>
      </c>
      <c r="G689" s="10" t="s">
        <v>490</v>
      </c>
      <c r="H689" s="10">
        <f t="shared" si="31"/>
        <v>3</v>
      </c>
      <c r="I689" s="10" t="s">
        <v>492</v>
      </c>
      <c r="J689" s="10" t="s">
        <v>492</v>
      </c>
      <c r="K689" s="10" t="s">
        <v>909</v>
      </c>
      <c r="L689"/>
      <c r="M689"/>
      <c r="N689"/>
    </row>
    <row r="690" spans="1:15" ht="13.95" customHeight="1" x14ac:dyDescent="0.3">
      <c r="A690" s="10">
        <f t="shared" si="32"/>
        <v>31</v>
      </c>
      <c r="B690" s="12" t="s">
        <v>1518</v>
      </c>
      <c r="C690" s="12" t="s">
        <v>28</v>
      </c>
      <c r="D690" s="25" t="s">
        <v>396</v>
      </c>
      <c r="E690" s="18">
        <v>36288</v>
      </c>
      <c r="F690" s="8">
        <f t="shared" ca="1" si="30"/>
        <v>26.736986301369864</v>
      </c>
      <c r="G690" s="10" t="s">
        <v>490</v>
      </c>
      <c r="H690" s="10">
        <f t="shared" si="31"/>
        <v>3</v>
      </c>
      <c r="I690" s="10" t="s">
        <v>492</v>
      </c>
      <c r="J690" s="10" t="s">
        <v>492</v>
      </c>
      <c r="K690" s="10" t="s">
        <v>909</v>
      </c>
    </row>
    <row r="691" spans="1:15" ht="13.95" customHeight="1" x14ac:dyDescent="0.3">
      <c r="A691" s="10">
        <f t="shared" si="32"/>
        <v>32</v>
      </c>
      <c r="B691" s="13" t="s">
        <v>917</v>
      </c>
      <c r="C691" s="13" t="s">
        <v>778</v>
      </c>
      <c r="D691" s="10" t="s">
        <v>396</v>
      </c>
      <c r="E691" s="18">
        <v>34758</v>
      </c>
      <c r="F691" s="8">
        <f t="shared" ca="1" si="30"/>
        <v>30.92876712328767</v>
      </c>
      <c r="G691" s="10" t="s">
        <v>491</v>
      </c>
      <c r="H691" s="10">
        <f t="shared" si="31"/>
        <v>4</v>
      </c>
      <c r="I691" s="10" t="s">
        <v>492</v>
      </c>
      <c r="J691" s="10" t="s">
        <v>492</v>
      </c>
      <c r="K691" s="10" t="s">
        <v>909</v>
      </c>
    </row>
    <row r="692" spans="1:15" ht="13.95" customHeight="1" x14ac:dyDescent="0.3">
      <c r="A692" s="10">
        <f t="shared" si="32"/>
        <v>33</v>
      </c>
      <c r="B692" s="21" t="s">
        <v>477</v>
      </c>
      <c r="C692" s="21" t="s">
        <v>478</v>
      </c>
      <c r="D692" s="17" t="s">
        <v>396</v>
      </c>
      <c r="E692" s="18">
        <v>34321</v>
      </c>
      <c r="F692" s="8">
        <f t="shared" ca="1" si="30"/>
        <v>32.126027397260273</v>
      </c>
      <c r="G692" s="10" t="s">
        <v>491</v>
      </c>
      <c r="H692" s="10">
        <f t="shared" si="31"/>
        <v>4</v>
      </c>
      <c r="I692" s="10" t="s">
        <v>492</v>
      </c>
      <c r="J692" s="10" t="s">
        <v>492</v>
      </c>
      <c r="K692" s="10" t="s">
        <v>909</v>
      </c>
      <c r="L692"/>
      <c r="M692"/>
      <c r="N692"/>
    </row>
    <row r="693" spans="1:15" ht="13.95" customHeight="1" x14ac:dyDescent="0.3">
      <c r="A693" s="10">
        <f t="shared" si="32"/>
        <v>34</v>
      </c>
      <c r="B693" s="13" t="s">
        <v>927</v>
      </c>
      <c r="C693" s="13" t="s">
        <v>501</v>
      </c>
      <c r="D693" s="10" t="s">
        <v>396</v>
      </c>
      <c r="E693" s="18">
        <v>36091</v>
      </c>
      <c r="F693" s="8">
        <f t="shared" ca="1" si="30"/>
        <v>27.276712328767122</v>
      </c>
      <c r="G693" s="10" t="s">
        <v>491</v>
      </c>
      <c r="H693" s="10">
        <f t="shared" si="31"/>
        <v>4</v>
      </c>
      <c r="I693" s="10" t="s">
        <v>492</v>
      </c>
      <c r="J693" s="10" t="s">
        <v>492</v>
      </c>
      <c r="K693" s="10" t="s">
        <v>909</v>
      </c>
    </row>
    <row r="694" spans="1:15" ht="13.95" customHeight="1" x14ac:dyDescent="0.3">
      <c r="A694" s="10">
        <f t="shared" si="32"/>
        <v>35</v>
      </c>
      <c r="B694" s="28" t="s">
        <v>1198</v>
      </c>
      <c r="C694" s="29" t="s">
        <v>370</v>
      </c>
      <c r="D694" s="10" t="s">
        <v>396</v>
      </c>
      <c r="E694" s="18">
        <v>34925</v>
      </c>
      <c r="F694" s="8">
        <f t="shared" ca="1" si="30"/>
        <v>30.471232876712328</v>
      </c>
      <c r="G694" s="10" t="s">
        <v>491</v>
      </c>
      <c r="H694" s="10">
        <f t="shared" si="31"/>
        <v>4</v>
      </c>
      <c r="I694" s="10" t="s">
        <v>492</v>
      </c>
      <c r="J694" s="10" t="s">
        <v>492</v>
      </c>
      <c r="K694" s="10" t="s">
        <v>909</v>
      </c>
    </row>
    <row r="695" spans="1:15" ht="13.95" customHeight="1" x14ac:dyDescent="0.3">
      <c r="A695" s="10">
        <f t="shared" si="32"/>
        <v>36</v>
      </c>
      <c r="B695" s="21" t="s">
        <v>351</v>
      </c>
      <c r="C695" s="21" t="s">
        <v>352</v>
      </c>
      <c r="D695" s="17" t="s">
        <v>396</v>
      </c>
      <c r="E695" s="18">
        <v>33893</v>
      </c>
      <c r="F695" s="8">
        <f t="shared" ca="1" si="30"/>
        <v>33.298630136986304</v>
      </c>
      <c r="G695" s="10" t="s">
        <v>491</v>
      </c>
      <c r="H695" s="10">
        <f t="shared" si="31"/>
        <v>4</v>
      </c>
      <c r="I695" s="10" t="s">
        <v>492</v>
      </c>
      <c r="J695" s="10" t="s">
        <v>492</v>
      </c>
      <c r="K695" s="10" t="s">
        <v>909</v>
      </c>
      <c r="L695"/>
      <c r="M695"/>
      <c r="N695"/>
      <c r="O695"/>
    </row>
    <row r="696" spans="1:15" ht="13.95" customHeight="1" x14ac:dyDescent="0.3">
      <c r="A696" s="10">
        <f t="shared" si="32"/>
        <v>37</v>
      </c>
      <c r="B696" s="28" t="s">
        <v>241</v>
      </c>
      <c r="C696" s="29" t="s">
        <v>152</v>
      </c>
      <c r="D696" s="10" t="s">
        <v>396</v>
      </c>
      <c r="E696" s="18">
        <v>36957</v>
      </c>
      <c r="F696" s="8">
        <f t="shared" ca="1" si="30"/>
        <v>24.904109589041095</v>
      </c>
      <c r="G696" s="10" t="s">
        <v>491</v>
      </c>
      <c r="H696" s="10">
        <f t="shared" si="31"/>
        <v>4</v>
      </c>
      <c r="I696" s="10" t="s">
        <v>492</v>
      </c>
      <c r="J696" s="10" t="s">
        <v>492</v>
      </c>
      <c r="K696" s="10" t="s">
        <v>909</v>
      </c>
    </row>
    <row r="697" spans="1:15" ht="13.95" customHeight="1" x14ac:dyDescent="0.3">
      <c r="A697" s="10">
        <f t="shared" si="32"/>
        <v>38</v>
      </c>
      <c r="B697" s="12" t="s">
        <v>340</v>
      </c>
      <c r="C697" s="12" t="s">
        <v>198</v>
      </c>
      <c r="D697" s="25" t="s">
        <v>396</v>
      </c>
      <c r="E697" s="18">
        <v>35063</v>
      </c>
      <c r="F697" s="8">
        <f t="shared" ca="1" si="30"/>
        <v>30.093150684931508</v>
      </c>
      <c r="G697" s="10" t="s">
        <v>491</v>
      </c>
      <c r="H697" s="10">
        <f t="shared" si="31"/>
        <v>4</v>
      </c>
      <c r="I697" s="10" t="s">
        <v>492</v>
      </c>
      <c r="J697" s="10" t="s">
        <v>493</v>
      </c>
      <c r="K697" s="10" t="s">
        <v>909</v>
      </c>
    </row>
    <row r="698" spans="1:15" ht="13.95" customHeight="1" x14ac:dyDescent="0.3">
      <c r="A698" s="10">
        <f t="shared" si="32"/>
        <v>1</v>
      </c>
      <c r="B698" s="28" t="s">
        <v>1147</v>
      </c>
      <c r="C698" s="29" t="s">
        <v>221</v>
      </c>
      <c r="D698" s="10" t="s">
        <v>409</v>
      </c>
      <c r="E698" s="18">
        <v>36328</v>
      </c>
      <c r="F698" s="8">
        <f t="shared" ca="1" si="30"/>
        <v>26.627397260273973</v>
      </c>
      <c r="G698" s="10" t="s">
        <v>488</v>
      </c>
      <c r="H698" s="10">
        <f t="shared" si="31"/>
        <v>1</v>
      </c>
      <c r="I698" s="10" t="s">
        <v>492</v>
      </c>
      <c r="J698" s="10" t="s">
        <v>492</v>
      </c>
      <c r="K698" s="10" t="s">
        <v>909</v>
      </c>
    </row>
    <row r="699" spans="1:15" ht="13.95" customHeight="1" x14ac:dyDescent="0.3">
      <c r="A699" s="10">
        <f t="shared" si="32"/>
        <v>2</v>
      </c>
      <c r="B699" s="28" t="s">
        <v>1150</v>
      </c>
      <c r="C699" s="29" t="s">
        <v>1149</v>
      </c>
      <c r="D699" s="10" t="s">
        <v>409</v>
      </c>
      <c r="E699" s="18">
        <v>36297</v>
      </c>
      <c r="F699" s="8">
        <f t="shared" ca="1" si="30"/>
        <v>26.712328767123289</v>
      </c>
      <c r="G699" s="10" t="s">
        <v>488</v>
      </c>
      <c r="H699" s="10">
        <f t="shared" si="31"/>
        <v>1</v>
      </c>
      <c r="I699" s="10" t="s">
        <v>492</v>
      </c>
      <c r="J699" s="10" t="s">
        <v>492</v>
      </c>
      <c r="K699" s="10" t="s">
        <v>909</v>
      </c>
    </row>
    <row r="700" spans="1:15" ht="13.95" customHeight="1" x14ac:dyDescent="0.3">
      <c r="A700" s="10">
        <f t="shared" si="32"/>
        <v>3</v>
      </c>
      <c r="B700" s="13" t="s">
        <v>1567</v>
      </c>
      <c r="C700" s="13" t="s">
        <v>39</v>
      </c>
      <c r="D700" s="10" t="s">
        <v>409</v>
      </c>
      <c r="E700" s="18">
        <v>36386</v>
      </c>
      <c r="F700" s="8">
        <f t="shared" ca="1" si="30"/>
        <v>26.468493150684932</v>
      </c>
      <c r="G700" s="10" t="s">
        <v>488</v>
      </c>
      <c r="H700" s="10">
        <f t="shared" si="31"/>
        <v>1</v>
      </c>
      <c r="I700" s="10" t="s">
        <v>492</v>
      </c>
      <c r="J700" s="10" t="s">
        <v>492</v>
      </c>
      <c r="K700" s="10" t="s">
        <v>909</v>
      </c>
    </row>
    <row r="701" spans="1:15" ht="13.95" customHeight="1" x14ac:dyDescent="0.3">
      <c r="A701" s="10">
        <f t="shared" si="32"/>
        <v>4</v>
      </c>
      <c r="B701" s="28" t="s">
        <v>1158</v>
      </c>
      <c r="C701" s="29" t="s">
        <v>30</v>
      </c>
      <c r="D701" s="10" t="s">
        <v>409</v>
      </c>
      <c r="E701" s="18">
        <v>35927</v>
      </c>
      <c r="F701" s="8">
        <f t="shared" ca="1" si="30"/>
        <v>27.726027397260275</v>
      </c>
      <c r="G701" s="10" t="s">
        <v>488</v>
      </c>
      <c r="H701" s="10">
        <f t="shared" si="31"/>
        <v>1</v>
      </c>
      <c r="I701" s="10" t="s">
        <v>493</v>
      </c>
      <c r="J701" s="10" t="s">
        <v>492</v>
      </c>
      <c r="K701" s="10" t="s">
        <v>909</v>
      </c>
    </row>
    <row r="702" spans="1:15" ht="13.95" customHeight="1" x14ac:dyDescent="0.3">
      <c r="A702" s="10">
        <f t="shared" si="32"/>
        <v>5</v>
      </c>
      <c r="B702" s="22" t="s">
        <v>731</v>
      </c>
      <c r="C702" s="22" t="s">
        <v>501</v>
      </c>
      <c r="D702" s="10" t="s">
        <v>409</v>
      </c>
      <c r="E702" s="18">
        <v>33234</v>
      </c>
      <c r="F702" s="8">
        <f t="shared" ca="1" si="30"/>
        <v>35.104109589041094</v>
      </c>
      <c r="G702" s="10" t="s">
        <v>488</v>
      </c>
      <c r="H702" s="10">
        <f t="shared" si="31"/>
        <v>1</v>
      </c>
      <c r="I702" s="10" t="s">
        <v>492</v>
      </c>
      <c r="J702" s="10" t="s">
        <v>493</v>
      </c>
      <c r="K702" s="10" t="s">
        <v>909</v>
      </c>
    </row>
    <row r="703" spans="1:15" ht="13.95" customHeight="1" x14ac:dyDescent="0.3">
      <c r="A703" s="10">
        <f t="shared" si="32"/>
        <v>6</v>
      </c>
      <c r="B703" s="12" t="s">
        <v>1385</v>
      </c>
      <c r="C703" s="12" t="s">
        <v>1386</v>
      </c>
      <c r="D703" s="25" t="s">
        <v>409</v>
      </c>
      <c r="E703" s="18">
        <v>34436</v>
      </c>
      <c r="F703" s="8">
        <f t="shared" ca="1" si="30"/>
        <v>31.81095890410959</v>
      </c>
      <c r="G703" s="10" t="s">
        <v>488</v>
      </c>
      <c r="H703" s="10">
        <f t="shared" si="31"/>
        <v>1</v>
      </c>
      <c r="I703" s="10" t="s">
        <v>493</v>
      </c>
      <c r="J703" s="10" t="s">
        <v>493</v>
      </c>
      <c r="K703" s="10" t="s">
        <v>909</v>
      </c>
    </row>
    <row r="704" spans="1:15" ht="13.95" customHeight="1" x14ac:dyDescent="0.3">
      <c r="A704" s="10">
        <f t="shared" si="32"/>
        <v>7</v>
      </c>
      <c r="B704" s="28" t="s">
        <v>1202</v>
      </c>
      <c r="C704" s="29" t="s">
        <v>1201</v>
      </c>
      <c r="D704" s="10" t="s">
        <v>409</v>
      </c>
      <c r="E704" s="18">
        <v>36215</v>
      </c>
      <c r="F704" s="8">
        <f t="shared" ca="1" si="30"/>
        <v>26.936986301369863</v>
      </c>
      <c r="G704" s="10" t="s">
        <v>488</v>
      </c>
      <c r="H704" s="10">
        <f t="shared" si="31"/>
        <v>1</v>
      </c>
      <c r="I704" s="10" t="s">
        <v>492</v>
      </c>
      <c r="J704" s="10" t="s">
        <v>492</v>
      </c>
      <c r="K704" s="10" t="s">
        <v>909</v>
      </c>
    </row>
    <row r="705" spans="1:22" ht="13.95" customHeight="1" x14ac:dyDescent="0.3">
      <c r="A705" s="10">
        <f t="shared" si="32"/>
        <v>8</v>
      </c>
      <c r="B705" s="13" t="s">
        <v>56</v>
      </c>
      <c r="C705" s="13" t="s">
        <v>1627</v>
      </c>
      <c r="D705" s="10" t="s">
        <v>409</v>
      </c>
      <c r="E705" s="18">
        <v>35323</v>
      </c>
      <c r="F705" s="8">
        <f t="shared" ca="1" si="30"/>
        <v>29.38082191780822</v>
      </c>
      <c r="G705" s="10" t="s">
        <v>488</v>
      </c>
      <c r="H705" s="10">
        <f t="shared" si="31"/>
        <v>1</v>
      </c>
      <c r="I705" s="10" t="s">
        <v>492</v>
      </c>
      <c r="J705" s="10" t="s">
        <v>492</v>
      </c>
      <c r="K705" s="10" t="s">
        <v>909</v>
      </c>
    </row>
    <row r="706" spans="1:22" ht="13.95" customHeight="1" x14ac:dyDescent="0.3">
      <c r="A706" s="10">
        <f t="shared" si="32"/>
        <v>9</v>
      </c>
      <c r="B706" s="12" t="s">
        <v>1393</v>
      </c>
      <c r="C706" s="12" t="s">
        <v>81</v>
      </c>
      <c r="D706" s="25" t="s">
        <v>409</v>
      </c>
      <c r="E706" s="18">
        <v>35346</v>
      </c>
      <c r="F706" s="8">
        <f t="shared" ref="F706:F769" ca="1" si="33">IF(E706="","",(TODAY()-E706)/365)</f>
        <v>29.317808219178083</v>
      </c>
      <c r="G706" s="10" t="s">
        <v>488</v>
      </c>
      <c r="H706" s="10">
        <f t="shared" ref="H706:H769" si="34">IF(G706="P",1,(IF(G706="C",2,(IF(G706="IF",3,(IF(G706="OF",4,"x")))))))</f>
        <v>1</v>
      </c>
      <c r="I706" s="10" t="s">
        <v>492</v>
      </c>
      <c r="J706" s="10" t="s">
        <v>492</v>
      </c>
      <c r="K706" s="10" t="s">
        <v>909</v>
      </c>
      <c r="M706"/>
      <c r="N706"/>
      <c r="O706"/>
      <c r="P706"/>
    </row>
    <row r="707" spans="1:22" ht="13.95" customHeight="1" x14ac:dyDescent="0.3">
      <c r="A707" s="10">
        <f t="shared" ref="A707:A770" si="35">IF(D707=D706,A706+1,1)</f>
        <v>10</v>
      </c>
      <c r="B707" s="28" t="s">
        <v>462</v>
      </c>
      <c r="C707" s="29" t="s">
        <v>1212</v>
      </c>
      <c r="D707" s="10" t="s">
        <v>409</v>
      </c>
      <c r="E707" s="18">
        <v>34326</v>
      </c>
      <c r="F707" s="8">
        <f t="shared" ca="1" si="33"/>
        <v>32.112328767123287</v>
      </c>
      <c r="G707" s="10" t="s">
        <v>488</v>
      </c>
      <c r="H707" s="10">
        <f t="shared" si="34"/>
        <v>1</v>
      </c>
      <c r="I707" s="10" t="s">
        <v>492</v>
      </c>
      <c r="J707" s="10" t="s">
        <v>493</v>
      </c>
      <c r="K707" s="10" t="s">
        <v>909</v>
      </c>
    </row>
    <row r="708" spans="1:22" ht="13.95" customHeight="1" x14ac:dyDescent="0.3">
      <c r="A708" s="10">
        <f t="shared" si="35"/>
        <v>11</v>
      </c>
      <c r="B708" s="21" t="s">
        <v>361</v>
      </c>
      <c r="C708" s="21" t="s">
        <v>39</v>
      </c>
      <c r="D708" s="17" t="s">
        <v>409</v>
      </c>
      <c r="E708" s="18">
        <v>32303</v>
      </c>
      <c r="F708" s="8">
        <f t="shared" ca="1" si="33"/>
        <v>37.654794520547945</v>
      </c>
      <c r="G708" s="10" t="s">
        <v>488</v>
      </c>
      <c r="H708" s="10">
        <f t="shared" si="34"/>
        <v>1</v>
      </c>
      <c r="I708" s="10" t="s">
        <v>492</v>
      </c>
      <c r="J708" s="10" t="s">
        <v>493</v>
      </c>
      <c r="K708" s="10" t="s">
        <v>909</v>
      </c>
      <c r="O708"/>
    </row>
    <row r="709" spans="1:22" ht="13.95" customHeight="1" x14ac:dyDescent="0.3">
      <c r="A709" s="10">
        <f t="shared" si="35"/>
        <v>12</v>
      </c>
      <c r="B709" s="28" t="s">
        <v>271</v>
      </c>
      <c r="C709" s="29" t="s">
        <v>143</v>
      </c>
      <c r="D709" s="10" t="s">
        <v>409</v>
      </c>
      <c r="E709" s="18">
        <v>33090</v>
      </c>
      <c r="F709" s="8">
        <f t="shared" ca="1" si="33"/>
        <v>35.4986301369863</v>
      </c>
      <c r="G709" s="10" t="s">
        <v>488</v>
      </c>
      <c r="H709" s="10">
        <f t="shared" si="34"/>
        <v>1</v>
      </c>
      <c r="I709" s="10" t="s">
        <v>492</v>
      </c>
      <c r="J709" s="10" t="s">
        <v>492</v>
      </c>
      <c r="K709" s="10" t="s">
        <v>909</v>
      </c>
    </row>
    <row r="710" spans="1:22" ht="13.95" customHeight="1" x14ac:dyDescent="0.3">
      <c r="A710" s="10">
        <f t="shared" si="35"/>
        <v>13</v>
      </c>
      <c r="B710" s="13" t="s">
        <v>135</v>
      </c>
      <c r="C710" s="13" t="s">
        <v>324</v>
      </c>
      <c r="D710" s="10" t="s">
        <v>409</v>
      </c>
      <c r="E710" s="18">
        <v>35679</v>
      </c>
      <c r="F710" s="8">
        <f t="shared" ca="1" si="33"/>
        <v>28.405479452054795</v>
      </c>
      <c r="G710" s="10" t="s">
        <v>488</v>
      </c>
      <c r="H710" s="10">
        <f t="shared" si="34"/>
        <v>1</v>
      </c>
      <c r="I710" s="10" t="s">
        <v>493</v>
      </c>
      <c r="J710" s="10" t="s">
        <v>492</v>
      </c>
      <c r="K710" s="10" t="s">
        <v>909</v>
      </c>
    </row>
    <row r="711" spans="1:22" ht="13.95" customHeight="1" x14ac:dyDescent="0.3">
      <c r="A711" s="10">
        <f t="shared" si="35"/>
        <v>14</v>
      </c>
      <c r="B711" s="13" t="s">
        <v>147</v>
      </c>
      <c r="C711" s="13" t="s">
        <v>359</v>
      </c>
      <c r="D711" s="10" t="s">
        <v>409</v>
      </c>
      <c r="E711" s="18">
        <v>35839</v>
      </c>
      <c r="F711" s="8">
        <f t="shared" ca="1" si="33"/>
        <v>27.967123287671232</v>
      </c>
      <c r="G711" s="10" t="s">
        <v>488</v>
      </c>
      <c r="H711" s="10">
        <f t="shared" si="34"/>
        <v>1</v>
      </c>
      <c r="I711" s="10" t="s">
        <v>492</v>
      </c>
      <c r="J711" s="10" t="s">
        <v>492</v>
      </c>
      <c r="K711" s="10" t="s">
        <v>909</v>
      </c>
    </row>
    <row r="712" spans="1:22" customFormat="1" ht="13.95" customHeight="1" x14ac:dyDescent="0.3">
      <c r="A712" s="10">
        <f t="shared" si="35"/>
        <v>15</v>
      </c>
      <c r="B712" s="12" t="s">
        <v>399</v>
      </c>
      <c r="C712" s="12" t="s">
        <v>784</v>
      </c>
      <c r="D712" s="25" t="s">
        <v>409</v>
      </c>
      <c r="E712" s="18">
        <v>35827</v>
      </c>
      <c r="F712" s="8">
        <f t="shared" ca="1" si="33"/>
        <v>28</v>
      </c>
      <c r="G712" s="10" t="s">
        <v>488</v>
      </c>
      <c r="H712" s="10">
        <f t="shared" si="34"/>
        <v>1</v>
      </c>
      <c r="I712" s="10" t="s">
        <v>492</v>
      </c>
      <c r="J712" s="10" t="s">
        <v>492</v>
      </c>
      <c r="K712" s="10" t="s">
        <v>909</v>
      </c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</row>
    <row r="713" spans="1:22" ht="13.95" customHeight="1" x14ac:dyDescent="0.3">
      <c r="A713" s="10">
        <f t="shared" si="35"/>
        <v>16</v>
      </c>
      <c r="B713" s="12" t="s">
        <v>1453</v>
      </c>
      <c r="C713" s="12" t="s">
        <v>544</v>
      </c>
      <c r="D713" s="25" t="s">
        <v>409</v>
      </c>
      <c r="E713" s="18">
        <v>36785</v>
      </c>
      <c r="F713" s="8">
        <f t="shared" ca="1" si="33"/>
        <v>25.375342465753423</v>
      </c>
      <c r="G713" s="10" t="s">
        <v>488</v>
      </c>
      <c r="H713" s="10">
        <f t="shared" si="34"/>
        <v>1</v>
      </c>
      <c r="I713" s="10" t="s">
        <v>493</v>
      </c>
      <c r="J713" s="10" t="s">
        <v>492</v>
      </c>
      <c r="K713" s="10" t="s">
        <v>909</v>
      </c>
    </row>
    <row r="714" spans="1:22" ht="13.95" customHeight="1" x14ac:dyDescent="0.3">
      <c r="A714" s="10">
        <f t="shared" si="35"/>
        <v>17</v>
      </c>
      <c r="B714" s="12" t="s">
        <v>119</v>
      </c>
      <c r="C714" s="12" t="s">
        <v>39</v>
      </c>
      <c r="D714" s="25" t="s">
        <v>409</v>
      </c>
      <c r="E714" s="18">
        <v>35221</v>
      </c>
      <c r="F714" s="8">
        <f t="shared" ca="1" si="33"/>
        <v>29.660273972602738</v>
      </c>
      <c r="G714" s="10" t="s">
        <v>488</v>
      </c>
      <c r="H714" s="10">
        <f t="shared" si="34"/>
        <v>1</v>
      </c>
      <c r="I714" s="10" t="s">
        <v>492</v>
      </c>
      <c r="J714" s="10" t="s">
        <v>492</v>
      </c>
      <c r="K714" s="10" t="s">
        <v>909</v>
      </c>
    </row>
    <row r="715" spans="1:22" ht="13.95" customHeight="1" x14ac:dyDescent="0.3">
      <c r="A715" s="10">
        <f t="shared" si="35"/>
        <v>18</v>
      </c>
      <c r="B715" s="13" t="s">
        <v>1721</v>
      </c>
      <c r="C715" s="13" t="s">
        <v>359</v>
      </c>
      <c r="D715" s="10" t="s">
        <v>409</v>
      </c>
      <c r="E715" s="18">
        <v>35734</v>
      </c>
      <c r="F715" s="8">
        <f t="shared" ca="1" si="33"/>
        <v>28.254794520547946</v>
      </c>
      <c r="G715" s="10" t="s">
        <v>488</v>
      </c>
      <c r="H715" s="10">
        <f t="shared" si="34"/>
        <v>1</v>
      </c>
      <c r="I715" s="10" t="s">
        <v>492</v>
      </c>
      <c r="J715" s="10" t="s">
        <v>492</v>
      </c>
      <c r="K715" s="10" t="s">
        <v>909</v>
      </c>
    </row>
    <row r="716" spans="1:22" ht="13.95" customHeight="1" x14ac:dyDescent="0.3">
      <c r="A716" s="10">
        <f t="shared" si="35"/>
        <v>19</v>
      </c>
      <c r="B716" s="13" t="s">
        <v>134</v>
      </c>
      <c r="C716" s="13" t="s">
        <v>225</v>
      </c>
      <c r="D716" s="10" t="s">
        <v>409</v>
      </c>
      <c r="E716" s="18">
        <v>36326</v>
      </c>
      <c r="F716" s="8">
        <f t="shared" ca="1" si="33"/>
        <v>26.632876712328766</v>
      </c>
      <c r="G716" s="10" t="s">
        <v>488</v>
      </c>
      <c r="H716" s="10">
        <f t="shared" si="34"/>
        <v>1</v>
      </c>
      <c r="I716" s="10" t="s">
        <v>492</v>
      </c>
      <c r="J716" s="10" t="s">
        <v>493</v>
      </c>
      <c r="K716" s="10" t="s">
        <v>909</v>
      </c>
    </row>
    <row r="717" spans="1:22" ht="13.95" customHeight="1" x14ac:dyDescent="0.3">
      <c r="A717" s="10">
        <f t="shared" si="35"/>
        <v>20</v>
      </c>
      <c r="B717" s="22" t="s">
        <v>781</v>
      </c>
      <c r="C717" s="22" t="s">
        <v>782</v>
      </c>
      <c r="D717" s="10" t="s">
        <v>409</v>
      </c>
      <c r="E717" s="18">
        <v>33867</v>
      </c>
      <c r="F717" s="8">
        <f t="shared" ca="1" si="33"/>
        <v>33.369863013698627</v>
      </c>
      <c r="G717" s="10" t="s">
        <v>488</v>
      </c>
      <c r="H717" s="10">
        <f t="shared" si="34"/>
        <v>1</v>
      </c>
      <c r="I717" s="10" t="s">
        <v>492</v>
      </c>
      <c r="J717" s="10" t="s">
        <v>492</v>
      </c>
      <c r="K717" s="10" t="s">
        <v>909</v>
      </c>
      <c r="M717"/>
      <c r="N717"/>
      <c r="O717"/>
      <c r="P717"/>
    </row>
    <row r="718" spans="1:22" ht="13.95" customHeight="1" x14ac:dyDescent="0.3">
      <c r="A718" s="10">
        <f t="shared" si="35"/>
        <v>21</v>
      </c>
      <c r="B718" s="13" t="s">
        <v>1742</v>
      </c>
      <c r="C718" s="13" t="s">
        <v>69</v>
      </c>
      <c r="D718" s="10" t="s">
        <v>409</v>
      </c>
      <c r="E718" s="18">
        <v>36800</v>
      </c>
      <c r="F718" s="8">
        <f t="shared" ca="1" si="33"/>
        <v>25.334246575342465</v>
      </c>
      <c r="G718" s="10" t="s">
        <v>488</v>
      </c>
      <c r="H718" s="10">
        <f t="shared" si="34"/>
        <v>1</v>
      </c>
      <c r="I718" s="10" t="s">
        <v>492</v>
      </c>
      <c r="J718" s="10" t="s">
        <v>493</v>
      </c>
      <c r="K718" s="10" t="s">
        <v>909</v>
      </c>
    </row>
    <row r="719" spans="1:22" ht="13.95" customHeight="1" x14ac:dyDescent="0.3">
      <c r="A719" s="10">
        <f t="shared" si="35"/>
        <v>22</v>
      </c>
      <c r="B719" s="12" t="s">
        <v>1496</v>
      </c>
      <c r="C719" s="12" t="s">
        <v>1497</v>
      </c>
      <c r="D719" s="25" t="s">
        <v>409</v>
      </c>
      <c r="E719" s="18">
        <v>36697</v>
      </c>
      <c r="F719" s="8">
        <f t="shared" ca="1" si="33"/>
        <v>25.616438356164384</v>
      </c>
      <c r="G719" s="10" t="s">
        <v>488</v>
      </c>
      <c r="H719" s="10">
        <f t="shared" si="34"/>
        <v>1</v>
      </c>
      <c r="I719" s="10" t="s">
        <v>493</v>
      </c>
      <c r="J719" s="10" t="s">
        <v>492</v>
      </c>
      <c r="K719" s="10" t="s">
        <v>909</v>
      </c>
    </row>
    <row r="720" spans="1:22" ht="13.95" customHeight="1" x14ac:dyDescent="0.3">
      <c r="A720" s="10">
        <f t="shared" si="35"/>
        <v>23</v>
      </c>
      <c r="B720" s="12" t="s">
        <v>312</v>
      </c>
      <c r="C720" s="12" t="s">
        <v>119</v>
      </c>
      <c r="D720" s="25" t="s">
        <v>409</v>
      </c>
      <c r="E720" s="18">
        <v>35029</v>
      </c>
      <c r="F720" s="8">
        <f t="shared" ca="1" si="33"/>
        <v>30.186301369863013</v>
      </c>
      <c r="G720" s="10" t="s">
        <v>488</v>
      </c>
      <c r="H720" s="10">
        <f t="shared" si="34"/>
        <v>1</v>
      </c>
      <c r="I720" s="10" t="s">
        <v>492</v>
      </c>
      <c r="J720" s="10" t="s">
        <v>492</v>
      </c>
      <c r="K720" s="10" t="s">
        <v>909</v>
      </c>
    </row>
    <row r="721" spans="1:16" ht="13.95" customHeight="1" x14ac:dyDescent="0.3">
      <c r="A721" s="10">
        <f t="shared" si="35"/>
        <v>24</v>
      </c>
      <c r="B721" s="13" t="s">
        <v>401</v>
      </c>
      <c r="C721" s="13" t="s">
        <v>242</v>
      </c>
      <c r="D721" s="10" t="s">
        <v>409</v>
      </c>
      <c r="E721" s="18">
        <v>36327</v>
      </c>
      <c r="F721" s="8">
        <f t="shared" ca="1" si="33"/>
        <v>26.63013698630137</v>
      </c>
      <c r="G721" s="10" t="s">
        <v>488</v>
      </c>
      <c r="H721" s="10">
        <f t="shared" si="34"/>
        <v>1</v>
      </c>
      <c r="I721" s="10" t="s">
        <v>492</v>
      </c>
      <c r="J721" s="10" t="s">
        <v>492</v>
      </c>
      <c r="K721" s="10" t="s">
        <v>909</v>
      </c>
    </row>
    <row r="722" spans="1:16" ht="13.95" customHeight="1" x14ac:dyDescent="0.3">
      <c r="A722" s="10">
        <f t="shared" si="35"/>
        <v>25</v>
      </c>
      <c r="B722" s="12" t="s">
        <v>1515</v>
      </c>
      <c r="C722" s="12" t="s">
        <v>1516</v>
      </c>
      <c r="D722" s="25" t="s">
        <v>409</v>
      </c>
      <c r="E722" s="18">
        <v>35846</v>
      </c>
      <c r="F722" s="8">
        <f t="shared" ca="1" si="33"/>
        <v>27.947945205479453</v>
      </c>
      <c r="G722" s="10" t="s">
        <v>488</v>
      </c>
      <c r="H722" s="10">
        <f t="shared" si="34"/>
        <v>1</v>
      </c>
      <c r="I722" s="10" t="s">
        <v>492</v>
      </c>
      <c r="J722" s="10" t="s">
        <v>493</v>
      </c>
      <c r="K722" s="10" t="s">
        <v>909</v>
      </c>
    </row>
    <row r="723" spans="1:16" ht="13.95" customHeight="1" x14ac:dyDescent="0.3">
      <c r="A723" s="10">
        <f t="shared" si="35"/>
        <v>26</v>
      </c>
      <c r="B723" s="12" t="s">
        <v>1317</v>
      </c>
      <c r="C723" s="12" t="s">
        <v>170</v>
      </c>
      <c r="D723" s="25" t="s">
        <v>409</v>
      </c>
      <c r="E723" s="18">
        <v>36228</v>
      </c>
      <c r="F723" s="8">
        <f t="shared" ca="1" si="33"/>
        <v>26.901369863013699</v>
      </c>
      <c r="G723" s="10" t="s">
        <v>489</v>
      </c>
      <c r="H723" s="10">
        <f t="shared" si="34"/>
        <v>2</v>
      </c>
      <c r="I723" s="10" t="s">
        <v>492</v>
      </c>
      <c r="J723" s="10" t="s">
        <v>492</v>
      </c>
      <c r="K723" s="10" t="s">
        <v>909</v>
      </c>
    </row>
    <row r="724" spans="1:16" ht="13.95" customHeight="1" x14ac:dyDescent="0.3">
      <c r="A724" s="10">
        <f t="shared" si="35"/>
        <v>27</v>
      </c>
      <c r="B724" s="12" t="s">
        <v>392</v>
      </c>
      <c r="C724" s="12" t="s">
        <v>1208</v>
      </c>
      <c r="D724" s="25" t="s">
        <v>409</v>
      </c>
      <c r="E724" s="18">
        <v>36424</v>
      </c>
      <c r="F724" s="8">
        <f t="shared" ca="1" si="33"/>
        <v>26.364383561643837</v>
      </c>
      <c r="G724" s="10" t="s">
        <v>489</v>
      </c>
      <c r="H724" s="10">
        <f t="shared" si="34"/>
        <v>2</v>
      </c>
      <c r="I724" s="10" t="s">
        <v>492</v>
      </c>
      <c r="J724" s="10" t="s">
        <v>492</v>
      </c>
      <c r="K724" s="10" t="s">
        <v>909</v>
      </c>
      <c r="M724"/>
      <c r="N724"/>
      <c r="O724"/>
      <c r="P724"/>
    </row>
    <row r="725" spans="1:16" ht="13.95" customHeight="1" x14ac:dyDescent="0.3">
      <c r="A725" s="10">
        <f t="shared" si="35"/>
        <v>28</v>
      </c>
      <c r="B725" s="21" t="s">
        <v>254</v>
      </c>
      <c r="C725" s="21" t="s">
        <v>76</v>
      </c>
      <c r="D725" s="10" t="s">
        <v>409</v>
      </c>
      <c r="E725" s="18">
        <v>31640</v>
      </c>
      <c r="F725" s="8">
        <f t="shared" ca="1" si="33"/>
        <v>39.471232876712328</v>
      </c>
      <c r="G725" s="10" t="s">
        <v>489</v>
      </c>
      <c r="H725" s="10">
        <f t="shared" si="34"/>
        <v>2</v>
      </c>
      <c r="I725" s="10" t="s">
        <v>492</v>
      </c>
      <c r="J725" s="10" t="s">
        <v>492</v>
      </c>
      <c r="K725" s="10" t="s">
        <v>909</v>
      </c>
    </row>
    <row r="726" spans="1:16" ht="13.95" customHeight="1" x14ac:dyDescent="0.3">
      <c r="A726" s="10">
        <f t="shared" si="35"/>
        <v>29</v>
      </c>
      <c r="B726" s="28" t="s">
        <v>1237</v>
      </c>
      <c r="C726" s="29" t="s">
        <v>1129</v>
      </c>
      <c r="D726" s="10" t="s">
        <v>409</v>
      </c>
      <c r="E726" s="18">
        <v>36128</v>
      </c>
      <c r="F726" s="8">
        <f t="shared" ca="1" si="33"/>
        <v>27.175342465753424</v>
      </c>
      <c r="G726" s="10" t="s">
        <v>489</v>
      </c>
      <c r="H726" s="10">
        <f t="shared" si="34"/>
        <v>2</v>
      </c>
      <c r="I726" s="10" t="s">
        <v>492</v>
      </c>
      <c r="J726" s="10" t="s">
        <v>492</v>
      </c>
      <c r="K726" s="10" t="s">
        <v>909</v>
      </c>
    </row>
    <row r="727" spans="1:16" ht="13.95" customHeight="1" x14ac:dyDescent="0.3">
      <c r="A727" s="10">
        <f t="shared" si="35"/>
        <v>30</v>
      </c>
      <c r="B727" s="28" t="s">
        <v>1165</v>
      </c>
      <c r="C727" s="29" t="s">
        <v>1164</v>
      </c>
      <c r="D727" s="17" t="s">
        <v>409</v>
      </c>
      <c r="E727" s="18">
        <v>35835</v>
      </c>
      <c r="F727" s="8">
        <f t="shared" ca="1" si="33"/>
        <v>27.978082191780821</v>
      </c>
      <c r="G727" s="10" t="s">
        <v>490</v>
      </c>
      <c r="H727" s="10">
        <f t="shared" si="34"/>
        <v>3</v>
      </c>
      <c r="I727" s="10" t="s">
        <v>492</v>
      </c>
      <c r="J727" s="10" t="s">
        <v>493</v>
      </c>
      <c r="K727" s="10" t="s">
        <v>909</v>
      </c>
    </row>
    <row r="728" spans="1:16" ht="13.95" customHeight="1" x14ac:dyDescent="0.3">
      <c r="A728" s="10">
        <f t="shared" si="35"/>
        <v>31</v>
      </c>
      <c r="B728" s="13" t="s">
        <v>1598</v>
      </c>
      <c r="C728" s="13" t="s">
        <v>210</v>
      </c>
      <c r="D728" s="10" t="s">
        <v>409</v>
      </c>
      <c r="E728" s="18">
        <v>36657</v>
      </c>
      <c r="F728" s="8">
        <f t="shared" ca="1" si="33"/>
        <v>25.726027397260275</v>
      </c>
      <c r="G728" s="10" t="s">
        <v>490</v>
      </c>
      <c r="H728" s="10">
        <f t="shared" si="34"/>
        <v>3</v>
      </c>
      <c r="I728" s="10" t="s">
        <v>492</v>
      </c>
      <c r="J728" s="10" t="s">
        <v>492</v>
      </c>
      <c r="K728" s="10" t="s">
        <v>909</v>
      </c>
    </row>
    <row r="729" spans="1:16" ht="13.95" customHeight="1" x14ac:dyDescent="0.3">
      <c r="A729" s="10">
        <f t="shared" si="35"/>
        <v>32</v>
      </c>
      <c r="B729" s="13" t="s">
        <v>1634</v>
      </c>
      <c r="C729" s="13" t="s">
        <v>132</v>
      </c>
      <c r="D729" s="10" t="s">
        <v>409</v>
      </c>
      <c r="E729" s="18">
        <v>37959</v>
      </c>
      <c r="F729" s="8">
        <f t="shared" ca="1" si="33"/>
        <v>22.158904109589042</v>
      </c>
      <c r="G729" s="10" t="s">
        <v>490</v>
      </c>
      <c r="H729" s="10">
        <f t="shared" si="34"/>
        <v>3</v>
      </c>
      <c r="I729" s="10" t="s">
        <v>492</v>
      </c>
      <c r="J729" s="10" t="s">
        <v>492</v>
      </c>
      <c r="K729" s="10" t="s">
        <v>909</v>
      </c>
    </row>
    <row r="730" spans="1:16" ht="13.95" customHeight="1" x14ac:dyDescent="0.3">
      <c r="A730" s="10">
        <f t="shared" si="35"/>
        <v>33</v>
      </c>
      <c r="B730" s="13" t="s">
        <v>969</v>
      </c>
      <c r="C730" s="13" t="s">
        <v>143</v>
      </c>
      <c r="D730" s="10" t="s">
        <v>409</v>
      </c>
      <c r="E730" s="18">
        <v>35494</v>
      </c>
      <c r="F730" s="8">
        <f t="shared" ca="1" si="33"/>
        <v>28.912328767123288</v>
      </c>
      <c r="G730" s="10" t="s">
        <v>490</v>
      </c>
      <c r="H730" s="10">
        <f t="shared" si="34"/>
        <v>3</v>
      </c>
      <c r="I730" s="10" t="s">
        <v>492</v>
      </c>
      <c r="J730" s="10" t="s">
        <v>493</v>
      </c>
      <c r="K730" s="10" t="s">
        <v>909</v>
      </c>
    </row>
    <row r="731" spans="1:16" ht="13.95" customHeight="1" x14ac:dyDescent="0.3">
      <c r="A731" s="10">
        <f t="shared" si="35"/>
        <v>34</v>
      </c>
      <c r="B731" s="13" t="s">
        <v>431</v>
      </c>
      <c r="C731" s="13" t="s">
        <v>501</v>
      </c>
      <c r="D731" s="10" t="s">
        <v>409</v>
      </c>
      <c r="E731" s="18">
        <v>33818</v>
      </c>
      <c r="F731" s="8">
        <f t="shared" ca="1" si="33"/>
        <v>33.504109589041093</v>
      </c>
      <c r="G731" s="10" t="s">
        <v>490</v>
      </c>
      <c r="H731" s="10">
        <f t="shared" si="34"/>
        <v>3</v>
      </c>
      <c r="I731" s="10" t="s">
        <v>492</v>
      </c>
      <c r="J731" s="10" t="s">
        <v>492</v>
      </c>
      <c r="K731" s="10" t="s">
        <v>909</v>
      </c>
    </row>
    <row r="732" spans="1:16" ht="13.95" customHeight="1" x14ac:dyDescent="0.3">
      <c r="A732" s="10">
        <f t="shared" si="35"/>
        <v>35</v>
      </c>
      <c r="B732" s="12" t="s">
        <v>1437</v>
      </c>
      <c r="C732" s="12" t="s">
        <v>210</v>
      </c>
      <c r="D732" s="25" t="s">
        <v>409</v>
      </c>
      <c r="E732" s="18">
        <v>36922</v>
      </c>
      <c r="F732" s="8">
        <f t="shared" ca="1" si="33"/>
        <v>25</v>
      </c>
      <c r="G732" s="10" t="s">
        <v>490</v>
      </c>
      <c r="H732" s="10">
        <f t="shared" si="34"/>
        <v>3</v>
      </c>
      <c r="I732" s="10" t="s">
        <v>492</v>
      </c>
      <c r="J732" s="10" t="s">
        <v>492</v>
      </c>
      <c r="K732" s="10" t="s">
        <v>909</v>
      </c>
    </row>
    <row r="733" spans="1:16" ht="13.95" customHeight="1" x14ac:dyDescent="0.3">
      <c r="A733" s="10">
        <f t="shared" si="35"/>
        <v>36</v>
      </c>
      <c r="B733" s="22" t="s">
        <v>673</v>
      </c>
      <c r="C733" s="22" t="s">
        <v>30</v>
      </c>
      <c r="D733" s="17" t="s">
        <v>409</v>
      </c>
      <c r="E733" s="18">
        <v>34422</v>
      </c>
      <c r="F733" s="8">
        <f t="shared" ca="1" si="33"/>
        <v>31.849315068493151</v>
      </c>
      <c r="G733" s="10" t="s">
        <v>490</v>
      </c>
      <c r="H733" s="10">
        <f t="shared" si="34"/>
        <v>3</v>
      </c>
      <c r="I733" s="10" t="s">
        <v>492</v>
      </c>
      <c r="J733" s="10" t="s">
        <v>492</v>
      </c>
      <c r="K733" s="10" t="s">
        <v>909</v>
      </c>
    </row>
    <row r="734" spans="1:16" ht="13.95" customHeight="1" x14ac:dyDescent="0.3">
      <c r="A734" s="10">
        <f t="shared" si="35"/>
        <v>37</v>
      </c>
      <c r="B734" s="28" t="s">
        <v>542</v>
      </c>
      <c r="C734" s="29" t="s">
        <v>1263</v>
      </c>
      <c r="D734" s="10" t="s">
        <v>409</v>
      </c>
      <c r="E734" s="18">
        <v>36692</v>
      </c>
      <c r="F734" s="8">
        <f t="shared" ca="1" si="33"/>
        <v>25.63013698630137</v>
      </c>
      <c r="G734" s="10" t="s">
        <v>490</v>
      </c>
      <c r="H734" s="10">
        <f t="shared" si="34"/>
        <v>3</v>
      </c>
      <c r="I734" s="10" t="s">
        <v>493</v>
      </c>
      <c r="J734" s="10" t="s">
        <v>492</v>
      </c>
      <c r="K734" s="10" t="s">
        <v>909</v>
      </c>
    </row>
    <row r="735" spans="1:16" ht="13.95" customHeight="1" x14ac:dyDescent="0.3">
      <c r="A735" s="10">
        <f t="shared" si="35"/>
        <v>38</v>
      </c>
      <c r="B735" s="21" t="s">
        <v>353</v>
      </c>
      <c r="C735" s="21" t="s">
        <v>187</v>
      </c>
      <c r="D735" s="17" t="s">
        <v>409</v>
      </c>
      <c r="E735" s="18">
        <v>34155</v>
      </c>
      <c r="F735" s="8">
        <f t="shared" ca="1" si="33"/>
        <v>32.580821917808223</v>
      </c>
      <c r="G735" s="10" t="s">
        <v>490</v>
      </c>
      <c r="H735" s="10">
        <f t="shared" si="34"/>
        <v>3</v>
      </c>
      <c r="I735" s="10" t="s">
        <v>492</v>
      </c>
      <c r="J735" s="10" t="s">
        <v>492</v>
      </c>
      <c r="K735" s="10" t="s">
        <v>909</v>
      </c>
      <c r="M735"/>
      <c r="N735"/>
    </row>
    <row r="736" spans="1:16" ht="13.95" customHeight="1" x14ac:dyDescent="0.3">
      <c r="A736" s="10">
        <f t="shared" si="35"/>
        <v>39</v>
      </c>
      <c r="B736" s="13" t="s">
        <v>881</v>
      </c>
      <c r="C736" s="13" t="s">
        <v>334</v>
      </c>
      <c r="D736" s="10" t="s">
        <v>409</v>
      </c>
      <c r="E736" s="18">
        <v>35522</v>
      </c>
      <c r="F736" s="8">
        <f t="shared" ca="1" si="33"/>
        <v>28.835616438356166</v>
      </c>
      <c r="G736" s="10" t="s">
        <v>490</v>
      </c>
      <c r="H736" s="10">
        <f t="shared" si="34"/>
        <v>3</v>
      </c>
      <c r="I736" s="10" t="s">
        <v>492</v>
      </c>
      <c r="J736" s="10" t="s">
        <v>492</v>
      </c>
      <c r="K736" s="10" t="s">
        <v>909</v>
      </c>
    </row>
    <row r="737" spans="1:18" ht="13.95" customHeight="1" x14ac:dyDescent="0.3">
      <c r="A737" s="10">
        <f t="shared" si="35"/>
        <v>40</v>
      </c>
      <c r="B737" s="13" t="s">
        <v>140</v>
      </c>
      <c r="C737" s="13" t="s">
        <v>1004</v>
      </c>
      <c r="D737" s="10" t="s">
        <v>409</v>
      </c>
      <c r="E737" s="18">
        <v>35101</v>
      </c>
      <c r="F737" s="8">
        <f t="shared" ca="1" si="33"/>
        <v>29.989041095890411</v>
      </c>
      <c r="G737" s="10" t="s">
        <v>490</v>
      </c>
      <c r="H737" s="10">
        <f t="shared" si="34"/>
        <v>3</v>
      </c>
      <c r="I737" s="10" t="s">
        <v>492</v>
      </c>
      <c r="J737" s="10" t="s">
        <v>492</v>
      </c>
      <c r="K737" s="10" t="s">
        <v>909</v>
      </c>
    </row>
    <row r="738" spans="1:18" ht="13.95" customHeight="1" x14ac:dyDescent="0.3">
      <c r="A738" s="10">
        <f t="shared" si="35"/>
        <v>41</v>
      </c>
      <c r="B738" s="28" t="s">
        <v>1285</v>
      </c>
      <c r="C738" s="29" t="s">
        <v>1284</v>
      </c>
      <c r="D738" s="10" t="s">
        <v>409</v>
      </c>
      <c r="E738" s="18">
        <v>35709</v>
      </c>
      <c r="F738" s="8">
        <f t="shared" ca="1" si="33"/>
        <v>28.323287671232876</v>
      </c>
      <c r="G738" s="10" t="s">
        <v>490</v>
      </c>
      <c r="H738" s="10">
        <f t="shared" si="34"/>
        <v>3</v>
      </c>
      <c r="I738" s="10" t="s">
        <v>492</v>
      </c>
      <c r="J738" s="10" t="s">
        <v>492</v>
      </c>
      <c r="K738" s="10" t="s">
        <v>909</v>
      </c>
    </row>
    <row r="739" spans="1:18" ht="13.95" customHeight="1" x14ac:dyDescent="0.3">
      <c r="A739" s="10">
        <f t="shared" si="35"/>
        <v>42</v>
      </c>
      <c r="B739" s="13" t="s">
        <v>1753</v>
      </c>
      <c r="C739" s="13" t="s">
        <v>242</v>
      </c>
      <c r="D739" s="10" t="s">
        <v>409</v>
      </c>
      <c r="E739" s="18">
        <v>36005</v>
      </c>
      <c r="F739" s="8">
        <f t="shared" ca="1" si="33"/>
        <v>27.512328767123286</v>
      </c>
      <c r="G739" s="10" t="s">
        <v>490</v>
      </c>
      <c r="H739" s="10">
        <f t="shared" si="34"/>
        <v>3</v>
      </c>
      <c r="I739" s="10" t="s">
        <v>492</v>
      </c>
      <c r="J739" s="10" t="s">
        <v>493</v>
      </c>
      <c r="K739" s="10" t="s">
        <v>909</v>
      </c>
    </row>
    <row r="740" spans="1:18" ht="13.95" customHeight="1" x14ac:dyDescent="0.3">
      <c r="A740" s="10">
        <f t="shared" si="35"/>
        <v>43</v>
      </c>
      <c r="B740" s="13" t="s">
        <v>1328</v>
      </c>
      <c r="C740" s="13" t="s">
        <v>309</v>
      </c>
      <c r="D740" s="10" t="s">
        <v>409</v>
      </c>
      <c r="E740" s="18">
        <v>37000</v>
      </c>
      <c r="F740" s="8">
        <f t="shared" ca="1" si="33"/>
        <v>24.786301369863015</v>
      </c>
      <c r="G740" s="10" t="s">
        <v>491</v>
      </c>
      <c r="H740" s="10">
        <f t="shared" si="34"/>
        <v>4</v>
      </c>
      <c r="I740" s="10" t="s">
        <v>492</v>
      </c>
      <c r="J740" s="10" t="s">
        <v>492</v>
      </c>
      <c r="K740" s="10" t="s">
        <v>909</v>
      </c>
    </row>
    <row r="741" spans="1:18" ht="13.95" customHeight="1" x14ac:dyDescent="0.3">
      <c r="A741" s="10">
        <f t="shared" si="35"/>
        <v>44</v>
      </c>
      <c r="B741" s="13" t="s">
        <v>512</v>
      </c>
      <c r="C741" s="13" t="s">
        <v>1601</v>
      </c>
      <c r="D741" s="10" t="s">
        <v>409</v>
      </c>
      <c r="E741" s="18">
        <v>37659</v>
      </c>
      <c r="F741" s="8">
        <f t="shared" ca="1" si="33"/>
        <v>22.980821917808218</v>
      </c>
      <c r="G741" s="10" t="s">
        <v>491</v>
      </c>
      <c r="H741" s="10">
        <f t="shared" si="34"/>
        <v>4</v>
      </c>
      <c r="I741" s="10" t="s">
        <v>492</v>
      </c>
      <c r="J741" s="10" t="s">
        <v>492</v>
      </c>
      <c r="K741" s="10" t="s">
        <v>909</v>
      </c>
    </row>
    <row r="742" spans="1:18" ht="13.95" customHeight="1" x14ac:dyDescent="0.3">
      <c r="A742" s="10">
        <f t="shared" si="35"/>
        <v>45</v>
      </c>
      <c r="B742" s="12" t="s">
        <v>1454</v>
      </c>
      <c r="C742" s="12" t="s">
        <v>1455</v>
      </c>
      <c r="D742" s="25" t="s">
        <v>409</v>
      </c>
      <c r="E742" s="18">
        <v>36787</v>
      </c>
      <c r="F742" s="8">
        <f t="shared" ca="1" si="33"/>
        <v>25.36986301369863</v>
      </c>
      <c r="G742" s="10" t="s">
        <v>491</v>
      </c>
      <c r="H742" s="10">
        <f t="shared" si="34"/>
        <v>4</v>
      </c>
      <c r="I742" s="10" t="s">
        <v>492</v>
      </c>
      <c r="J742" s="10" t="s">
        <v>492</v>
      </c>
      <c r="K742" s="10" t="s">
        <v>909</v>
      </c>
      <c r="N742"/>
    </row>
    <row r="743" spans="1:18" ht="13.95" customHeight="1" x14ac:dyDescent="0.3">
      <c r="A743" s="10">
        <f t="shared" si="35"/>
        <v>46</v>
      </c>
      <c r="B743" s="22" t="s">
        <v>37</v>
      </c>
      <c r="C743" s="22" t="s">
        <v>272</v>
      </c>
      <c r="D743" s="17" t="s">
        <v>409</v>
      </c>
      <c r="E743" s="18">
        <v>35569</v>
      </c>
      <c r="F743" s="8">
        <f t="shared" ca="1" si="33"/>
        <v>28.706849315068492</v>
      </c>
      <c r="G743" s="10" t="s">
        <v>491</v>
      </c>
      <c r="H743" s="10">
        <f t="shared" si="34"/>
        <v>4</v>
      </c>
      <c r="I743" s="10" t="s">
        <v>492</v>
      </c>
      <c r="J743" s="10" t="s">
        <v>492</v>
      </c>
      <c r="K743" s="10" t="s">
        <v>909</v>
      </c>
    </row>
    <row r="744" spans="1:18" ht="13.95" customHeight="1" x14ac:dyDescent="0.3">
      <c r="A744" s="10">
        <f t="shared" si="35"/>
        <v>47</v>
      </c>
      <c r="B744" s="12" t="s">
        <v>1067</v>
      </c>
      <c r="C744" s="12" t="s">
        <v>566</v>
      </c>
      <c r="D744" s="10" t="s">
        <v>409</v>
      </c>
      <c r="E744" s="18">
        <v>35178</v>
      </c>
      <c r="F744" s="8">
        <f t="shared" ca="1" si="33"/>
        <v>29.778082191780822</v>
      </c>
      <c r="G744" s="10" t="s">
        <v>491</v>
      </c>
      <c r="H744" s="10">
        <f t="shared" si="34"/>
        <v>4</v>
      </c>
      <c r="I744" s="10" t="s">
        <v>492</v>
      </c>
      <c r="J744" s="10" t="s">
        <v>492</v>
      </c>
      <c r="K744" s="10" t="s">
        <v>909</v>
      </c>
    </row>
    <row r="745" spans="1:18" ht="13.95" customHeight="1" x14ac:dyDescent="0.3">
      <c r="A745" s="10">
        <f t="shared" si="35"/>
        <v>48</v>
      </c>
      <c r="B745" s="13" t="s">
        <v>1525</v>
      </c>
      <c r="C745" s="13" t="s">
        <v>139</v>
      </c>
      <c r="D745" s="10" t="s">
        <v>409</v>
      </c>
      <c r="E745" s="18">
        <v>36162</v>
      </c>
      <c r="F745" s="8">
        <f t="shared" ca="1" si="33"/>
        <v>27.082191780821919</v>
      </c>
      <c r="G745" s="10" t="s">
        <v>491</v>
      </c>
      <c r="H745" s="10">
        <f t="shared" si="34"/>
        <v>4</v>
      </c>
      <c r="I745" s="10" t="s">
        <v>492</v>
      </c>
      <c r="J745" s="10" t="s">
        <v>492</v>
      </c>
      <c r="K745" s="10" t="s">
        <v>909</v>
      </c>
    </row>
    <row r="746" spans="1:18" ht="13.95" customHeight="1" x14ac:dyDescent="0.3">
      <c r="A746" s="10">
        <f t="shared" si="35"/>
        <v>49</v>
      </c>
      <c r="B746" s="22" t="s">
        <v>253</v>
      </c>
      <c r="C746" s="22" t="s">
        <v>219</v>
      </c>
      <c r="D746" s="10" t="s">
        <v>409</v>
      </c>
      <c r="E746" s="18">
        <v>35447</v>
      </c>
      <c r="F746" s="8">
        <f t="shared" ca="1" si="33"/>
        <v>29.041095890410958</v>
      </c>
      <c r="G746" s="10" t="s">
        <v>491</v>
      </c>
      <c r="H746" s="10">
        <f t="shared" si="34"/>
        <v>4</v>
      </c>
      <c r="I746" s="10" t="s">
        <v>492</v>
      </c>
      <c r="J746" s="10" t="s">
        <v>492</v>
      </c>
      <c r="K746" s="10" t="s">
        <v>909</v>
      </c>
    </row>
    <row r="747" spans="1:18" ht="13.95" customHeight="1" x14ac:dyDescent="0.3">
      <c r="A747" s="10">
        <f t="shared" si="35"/>
        <v>1</v>
      </c>
      <c r="B747" s="12" t="s">
        <v>644</v>
      </c>
      <c r="C747" s="12" t="s">
        <v>134</v>
      </c>
      <c r="D747" s="25" t="s">
        <v>1767</v>
      </c>
      <c r="E747" s="18">
        <v>32699</v>
      </c>
      <c r="F747" s="8">
        <f t="shared" ca="1" si="33"/>
        <v>36.56986301369863</v>
      </c>
      <c r="G747" s="10" t="s">
        <v>488</v>
      </c>
      <c r="H747" s="10">
        <f t="shared" si="34"/>
        <v>1</v>
      </c>
      <c r="I747" s="10" t="s">
        <v>492</v>
      </c>
      <c r="J747" s="10" t="s">
        <v>492</v>
      </c>
      <c r="K747" s="10" t="s">
        <v>909</v>
      </c>
    </row>
    <row r="748" spans="1:18" ht="13.95" customHeight="1" x14ac:dyDescent="0.3">
      <c r="A748" s="10">
        <f t="shared" si="35"/>
        <v>2</v>
      </c>
      <c r="B748" s="13" t="s">
        <v>1549</v>
      </c>
      <c r="C748" s="13" t="s">
        <v>747</v>
      </c>
      <c r="D748" s="10" t="s">
        <v>1767</v>
      </c>
      <c r="E748" s="18">
        <v>36527</v>
      </c>
      <c r="F748" s="8">
        <f t="shared" ca="1" si="33"/>
        <v>26.082191780821919</v>
      </c>
      <c r="G748" s="10" t="s">
        <v>488</v>
      </c>
      <c r="H748" s="10">
        <f t="shared" si="34"/>
        <v>1</v>
      </c>
      <c r="I748" s="10" t="s">
        <v>492</v>
      </c>
      <c r="J748" s="10" t="s">
        <v>492</v>
      </c>
      <c r="K748" s="10" t="s">
        <v>909</v>
      </c>
    </row>
    <row r="749" spans="1:18" ht="13.95" customHeight="1" x14ac:dyDescent="0.3">
      <c r="A749" s="10">
        <f t="shared" si="35"/>
        <v>3</v>
      </c>
      <c r="B749" s="21" t="s">
        <v>66</v>
      </c>
      <c r="C749" s="21" t="s">
        <v>67</v>
      </c>
      <c r="D749" s="25" t="s">
        <v>1767</v>
      </c>
      <c r="E749" s="18">
        <v>32201</v>
      </c>
      <c r="F749" s="8">
        <f t="shared" ca="1" si="33"/>
        <v>37.934246575342463</v>
      </c>
      <c r="G749" s="10" t="s">
        <v>488</v>
      </c>
      <c r="H749" s="10">
        <f t="shared" si="34"/>
        <v>1</v>
      </c>
      <c r="I749" s="10" t="s">
        <v>492</v>
      </c>
      <c r="J749" s="10" t="s">
        <v>492</v>
      </c>
      <c r="K749" s="10" t="s">
        <v>909</v>
      </c>
    </row>
    <row r="750" spans="1:18" ht="13.95" customHeight="1" x14ac:dyDescent="0.3">
      <c r="A750" s="10">
        <f t="shared" si="35"/>
        <v>4</v>
      </c>
      <c r="B750" s="12" t="s">
        <v>439</v>
      </c>
      <c r="C750" s="12" t="s">
        <v>139</v>
      </c>
      <c r="D750" s="25" t="s">
        <v>1767</v>
      </c>
      <c r="E750" s="18">
        <v>32960</v>
      </c>
      <c r="F750" s="8">
        <f t="shared" ca="1" si="33"/>
        <v>35.854794520547948</v>
      </c>
      <c r="G750" s="10" t="s">
        <v>488</v>
      </c>
      <c r="H750" s="10">
        <f t="shared" si="34"/>
        <v>1</v>
      </c>
      <c r="I750" s="10" t="s">
        <v>492</v>
      </c>
      <c r="J750" s="10" t="s">
        <v>492</v>
      </c>
      <c r="K750" s="10" t="s">
        <v>909</v>
      </c>
    </row>
    <row r="751" spans="1:18" ht="13.95" customHeight="1" x14ac:dyDescent="0.3">
      <c r="A751" s="10">
        <f t="shared" si="35"/>
        <v>5</v>
      </c>
      <c r="B751" s="13" t="s">
        <v>412</v>
      </c>
      <c r="C751" s="13" t="s">
        <v>366</v>
      </c>
      <c r="D751" s="25" t="s">
        <v>1767</v>
      </c>
      <c r="E751" s="18">
        <v>34677</v>
      </c>
      <c r="F751" s="8">
        <f t="shared" ca="1" si="33"/>
        <v>31.150684931506849</v>
      </c>
      <c r="G751" s="10" t="s">
        <v>488</v>
      </c>
      <c r="H751" s="10">
        <f t="shared" si="34"/>
        <v>1</v>
      </c>
      <c r="I751" s="10" t="s">
        <v>492</v>
      </c>
      <c r="J751" s="10" t="s">
        <v>493</v>
      </c>
      <c r="K751" s="10" t="s">
        <v>909</v>
      </c>
      <c r="O751"/>
    </row>
    <row r="752" spans="1:18" ht="13.95" customHeight="1" x14ac:dyDescent="0.3">
      <c r="A752" s="10">
        <f t="shared" si="35"/>
        <v>6</v>
      </c>
      <c r="B752" s="21" t="s">
        <v>521</v>
      </c>
      <c r="C752" s="21" t="s">
        <v>223</v>
      </c>
      <c r="D752" s="25" t="s">
        <v>1767</v>
      </c>
      <c r="E752" s="18">
        <v>33977</v>
      </c>
      <c r="F752" s="8">
        <f t="shared" ca="1" si="33"/>
        <v>33.06849315068493</v>
      </c>
      <c r="G752" s="10" t="s">
        <v>488</v>
      </c>
      <c r="H752" s="10">
        <f t="shared" si="34"/>
        <v>1</v>
      </c>
      <c r="I752" s="10" t="s">
        <v>492</v>
      </c>
      <c r="J752" s="10" t="s">
        <v>492</v>
      </c>
      <c r="K752" s="10" t="s">
        <v>909</v>
      </c>
      <c r="P752"/>
      <c r="Q752"/>
      <c r="R752"/>
    </row>
    <row r="753" spans="1:19" ht="13.95" customHeight="1" x14ac:dyDescent="0.3">
      <c r="A753" s="10">
        <f t="shared" si="35"/>
        <v>7</v>
      </c>
      <c r="B753" s="12" t="s">
        <v>1404</v>
      </c>
      <c r="C753" s="12" t="s">
        <v>146</v>
      </c>
      <c r="D753" s="25" t="s">
        <v>1767</v>
      </c>
      <c r="E753" s="18">
        <v>32727</v>
      </c>
      <c r="F753" s="8">
        <f t="shared" ca="1" si="33"/>
        <v>36.493150684931507</v>
      </c>
      <c r="G753" s="10" t="s">
        <v>488</v>
      </c>
      <c r="H753" s="10">
        <f t="shared" si="34"/>
        <v>1</v>
      </c>
      <c r="I753" s="10" t="s">
        <v>492</v>
      </c>
      <c r="J753" s="10" t="s">
        <v>492</v>
      </c>
      <c r="K753" s="10" t="s">
        <v>909</v>
      </c>
    </row>
    <row r="754" spans="1:19" ht="13.95" customHeight="1" x14ac:dyDescent="0.3">
      <c r="A754" s="10">
        <f t="shared" si="35"/>
        <v>8</v>
      </c>
      <c r="B754" s="12" t="s">
        <v>1412</v>
      </c>
      <c r="C754" s="12" t="s">
        <v>156</v>
      </c>
      <c r="D754" s="25" t="s">
        <v>1767</v>
      </c>
      <c r="E754" s="18">
        <v>33668</v>
      </c>
      <c r="F754" s="8">
        <f t="shared" ca="1" si="33"/>
        <v>33.915068493150685</v>
      </c>
      <c r="G754" s="10" t="s">
        <v>488</v>
      </c>
      <c r="H754" s="10">
        <f t="shared" si="34"/>
        <v>1</v>
      </c>
      <c r="I754" s="10" t="s">
        <v>492</v>
      </c>
      <c r="J754" s="10" t="s">
        <v>492</v>
      </c>
      <c r="K754" s="10" t="s">
        <v>909</v>
      </c>
    </row>
    <row r="755" spans="1:19" ht="13.95" customHeight="1" x14ac:dyDescent="0.3">
      <c r="A755" s="10">
        <f t="shared" si="35"/>
        <v>9</v>
      </c>
      <c r="B755" s="16" t="s">
        <v>308</v>
      </c>
      <c r="C755" s="16" t="s">
        <v>309</v>
      </c>
      <c r="D755" s="25" t="s">
        <v>1767</v>
      </c>
      <c r="E755" s="18">
        <v>33165</v>
      </c>
      <c r="F755" s="8">
        <f t="shared" ca="1" si="33"/>
        <v>35.293150684931504</v>
      </c>
      <c r="G755" s="10" t="s">
        <v>488</v>
      </c>
      <c r="H755" s="10">
        <f t="shared" si="34"/>
        <v>1</v>
      </c>
      <c r="I755" s="10" t="s">
        <v>493</v>
      </c>
      <c r="J755" s="10" t="s">
        <v>493</v>
      </c>
      <c r="K755" s="10" t="s">
        <v>909</v>
      </c>
    </row>
    <row r="756" spans="1:19" ht="13.95" customHeight="1" x14ac:dyDescent="0.3">
      <c r="A756" s="10">
        <f t="shared" si="35"/>
        <v>10</v>
      </c>
      <c r="B756" s="13" t="s">
        <v>980</v>
      </c>
      <c r="C756" s="13" t="s">
        <v>981</v>
      </c>
      <c r="D756" s="25" t="s">
        <v>1767</v>
      </c>
      <c r="E756" s="18">
        <v>33251</v>
      </c>
      <c r="F756" s="8">
        <f t="shared" ca="1" si="33"/>
        <v>35.057534246575344</v>
      </c>
      <c r="G756" s="10" t="s">
        <v>488</v>
      </c>
      <c r="H756" s="10">
        <f t="shared" si="34"/>
        <v>1</v>
      </c>
      <c r="I756" s="10" t="s">
        <v>492</v>
      </c>
      <c r="J756" s="10" t="s">
        <v>492</v>
      </c>
      <c r="K756" s="10" t="s">
        <v>909</v>
      </c>
    </row>
    <row r="757" spans="1:19" ht="13.95" customHeight="1" x14ac:dyDescent="0.3">
      <c r="A757" s="10">
        <f t="shared" si="35"/>
        <v>11</v>
      </c>
      <c r="B757" s="21" t="s">
        <v>163</v>
      </c>
      <c r="C757" s="21" t="s">
        <v>123</v>
      </c>
      <c r="D757" s="25" t="s">
        <v>1767</v>
      </c>
      <c r="E757" s="18">
        <v>30601</v>
      </c>
      <c r="F757" s="8">
        <f t="shared" ca="1" si="33"/>
        <v>42.317808219178083</v>
      </c>
      <c r="G757" s="10" t="s">
        <v>488</v>
      </c>
      <c r="H757" s="10">
        <f t="shared" si="34"/>
        <v>1</v>
      </c>
      <c r="I757" s="10" t="s">
        <v>492</v>
      </c>
      <c r="J757" s="10" t="s">
        <v>493</v>
      </c>
      <c r="K757" s="10" t="s">
        <v>909</v>
      </c>
    </row>
    <row r="758" spans="1:19" ht="13.95" customHeight="1" x14ac:dyDescent="0.3">
      <c r="A758" s="10">
        <f t="shared" si="35"/>
        <v>12</v>
      </c>
      <c r="B758" s="22" t="s">
        <v>164</v>
      </c>
      <c r="C758" s="22" t="s">
        <v>571</v>
      </c>
      <c r="D758" s="25" t="s">
        <v>1767</v>
      </c>
      <c r="E758" s="18">
        <v>33446</v>
      </c>
      <c r="F758" s="8">
        <f t="shared" ca="1" si="33"/>
        <v>34.523287671232879</v>
      </c>
      <c r="G758" s="10" t="s">
        <v>488</v>
      </c>
      <c r="H758" s="10">
        <f t="shared" si="34"/>
        <v>1</v>
      </c>
      <c r="I758" s="10" t="s">
        <v>492</v>
      </c>
      <c r="J758" s="10" t="s">
        <v>492</v>
      </c>
      <c r="K758" s="10" t="s">
        <v>909</v>
      </c>
    </row>
    <row r="759" spans="1:19" ht="13.95" customHeight="1" x14ac:dyDescent="0.3">
      <c r="A759" s="10">
        <f t="shared" si="35"/>
        <v>13</v>
      </c>
      <c r="B759" s="13" t="s">
        <v>190</v>
      </c>
      <c r="C759" s="13" t="s">
        <v>992</v>
      </c>
      <c r="D759" s="25" t="s">
        <v>1767</v>
      </c>
      <c r="E759" s="18">
        <v>35176</v>
      </c>
      <c r="F759" s="8">
        <f t="shared" ca="1" si="33"/>
        <v>29.783561643835615</v>
      </c>
      <c r="G759" s="10" t="s">
        <v>488</v>
      </c>
      <c r="H759" s="10">
        <f t="shared" si="34"/>
        <v>1</v>
      </c>
      <c r="I759" s="10" t="s">
        <v>492</v>
      </c>
      <c r="J759" s="10" t="s">
        <v>492</v>
      </c>
      <c r="K759" s="10" t="s">
        <v>909</v>
      </c>
      <c r="P759"/>
      <c r="Q759"/>
      <c r="R759"/>
      <c r="S759"/>
    </row>
    <row r="760" spans="1:19" ht="13.95" customHeight="1" x14ac:dyDescent="0.3">
      <c r="A760" s="10">
        <f t="shared" si="35"/>
        <v>14</v>
      </c>
      <c r="B760" s="13" t="s">
        <v>280</v>
      </c>
      <c r="C760" s="13" t="s">
        <v>998</v>
      </c>
      <c r="D760" s="25" t="s">
        <v>1767</v>
      </c>
      <c r="E760" s="18">
        <v>35167</v>
      </c>
      <c r="F760" s="8">
        <f t="shared" ca="1" si="33"/>
        <v>29.80821917808219</v>
      </c>
      <c r="G760" s="10" t="s">
        <v>488</v>
      </c>
      <c r="H760" s="10">
        <f t="shared" si="34"/>
        <v>1</v>
      </c>
      <c r="I760" s="10" t="s">
        <v>492</v>
      </c>
      <c r="J760" s="10" t="s">
        <v>492</v>
      </c>
      <c r="K760" s="10" t="s">
        <v>909</v>
      </c>
      <c r="Q760"/>
    </row>
    <row r="761" spans="1:19" ht="13.95" customHeight="1" x14ac:dyDescent="0.3">
      <c r="A761" s="10">
        <f t="shared" si="35"/>
        <v>15</v>
      </c>
      <c r="B761" s="21" t="s">
        <v>71</v>
      </c>
      <c r="C761" s="21" t="s">
        <v>72</v>
      </c>
      <c r="D761" s="25" t="s">
        <v>1767</v>
      </c>
      <c r="E761" s="18">
        <v>30890</v>
      </c>
      <c r="F761" s="8">
        <f t="shared" ca="1" si="33"/>
        <v>41.526027397260272</v>
      </c>
      <c r="G761" s="10" t="s">
        <v>488</v>
      </c>
      <c r="H761" s="10">
        <f t="shared" si="34"/>
        <v>1</v>
      </c>
      <c r="I761" s="10" t="s">
        <v>492</v>
      </c>
      <c r="J761" s="10" t="s">
        <v>492</v>
      </c>
      <c r="K761" s="10" t="s">
        <v>909</v>
      </c>
      <c r="O761"/>
      <c r="P761"/>
      <c r="Q761"/>
      <c r="R761"/>
      <c r="S761"/>
    </row>
    <row r="762" spans="1:19" ht="13.95" customHeight="1" x14ac:dyDescent="0.3">
      <c r="A762" s="10">
        <f t="shared" si="35"/>
        <v>16</v>
      </c>
      <c r="B762" s="13" t="s">
        <v>1730</v>
      </c>
      <c r="C762" s="13" t="s">
        <v>747</v>
      </c>
      <c r="D762" s="10" t="s">
        <v>1767</v>
      </c>
      <c r="E762" s="18">
        <v>36677</v>
      </c>
      <c r="F762" s="8">
        <f t="shared" ca="1" si="33"/>
        <v>25.671232876712327</v>
      </c>
      <c r="G762" s="10" t="s">
        <v>488</v>
      </c>
      <c r="H762" s="10">
        <f t="shared" si="34"/>
        <v>1</v>
      </c>
      <c r="I762" s="10" t="s">
        <v>492</v>
      </c>
      <c r="J762" s="10" t="s">
        <v>492</v>
      </c>
      <c r="K762" s="10" t="s">
        <v>909</v>
      </c>
    </row>
    <row r="763" spans="1:19" ht="13.95" customHeight="1" x14ac:dyDescent="0.3">
      <c r="A763" s="10">
        <f t="shared" si="35"/>
        <v>17</v>
      </c>
      <c r="B763" s="12" t="s">
        <v>1476</v>
      </c>
      <c r="C763" s="12" t="s">
        <v>1477</v>
      </c>
      <c r="D763" s="25" t="s">
        <v>1767</v>
      </c>
      <c r="E763" s="18">
        <v>33999</v>
      </c>
      <c r="F763" s="8">
        <f t="shared" ca="1" si="33"/>
        <v>33.008219178082193</v>
      </c>
      <c r="G763" s="10" t="s">
        <v>488</v>
      </c>
      <c r="H763" s="10">
        <f t="shared" si="34"/>
        <v>1</v>
      </c>
      <c r="I763" s="10" t="s">
        <v>492</v>
      </c>
      <c r="J763" s="10" t="s">
        <v>492</v>
      </c>
      <c r="K763" s="10" t="s">
        <v>909</v>
      </c>
    </row>
    <row r="764" spans="1:19" ht="13.95" customHeight="1" x14ac:dyDescent="0.3">
      <c r="A764" s="10">
        <f t="shared" si="35"/>
        <v>18</v>
      </c>
      <c r="B764" s="13" t="s">
        <v>902</v>
      </c>
      <c r="C764" s="13" t="s">
        <v>44</v>
      </c>
      <c r="D764" s="25" t="s">
        <v>1767</v>
      </c>
      <c r="E764" s="18">
        <v>35387</v>
      </c>
      <c r="F764" s="8">
        <f t="shared" ca="1" si="33"/>
        <v>29.205479452054796</v>
      </c>
      <c r="G764" s="10" t="s">
        <v>488</v>
      </c>
      <c r="H764" s="10">
        <f t="shared" si="34"/>
        <v>1</v>
      </c>
      <c r="I764" s="10" t="s">
        <v>492</v>
      </c>
      <c r="J764" s="10" t="s">
        <v>492</v>
      </c>
      <c r="K764" s="10" t="s">
        <v>909</v>
      </c>
      <c r="P764"/>
      <c r="Q764"/>
      <c r="R764"/>
      <c r="S764"/>
    </row>
    <row r="765" spans="1:19" ht="13.95" customHeight="1" x14ac:dyDescent="0.3">
      <c r="A765" s="10">
        <f t="shared" si="35"/>
        <v>19</v>
      </c>
      <c r="B765" s="28" t="s">
        <v>1181</v>
      </c>
      <c r="C765" s="29" t="s">
        <v>108</v>
      </c>
      <c r="D765" s="25" t="s">
        <v>1767</v>
      </c>
      <c r="E765" s="18">
        <v>34765</v>
      </c>
      <c r="F765" s="8">
        <f t="shared" ca="1" si="33"/>
        <v>30.909589041095892</v>
      </c>
      <c r="G765" s="10" t="s">
        <v>489</v>
      </c>
      <c r="H765" s="10">
        <f t="shared" si="34"/>
        <v>2</v>
      </c>
      <c r="I765" s="10" t="s">
        <v>493</v>
      </c>
      <c r="J765" s="10" t="s">
        <v>493</v>
      </c>
      <c r="K765" s="10" t="s">
        <v>909</v>
      </c>
    </row>
    <row r="766" spans="1:19" ht="13.95" customHeight="1" x14ac:dyDescent="0.3">
      <c r="A766" s="10">
        <f t="shared" si="35"/>
        <v>20</v>
      </c>
      <c r="B766" s="12" t="s">
        <v>1377</v>
      </c>
      <c r="C766" s="12" t="s">
        <v>375</v>
      </c>
      <c r="D766" s="25" t="s">
        <v>1767</v>
      </c>
      <c r="E766" s="18">
        <v>34835</v>
      </c>
      <c r="F766" s="8">
        <f t="shared" ca="1" si="33"/>
        <v>30.717808219178082</v>
      </c>
      <c r="G766" s="10" t="s">
        <v>489</v>
      </c>
      <c r="H766" s="10">
        <f t="shared" si="34"/>
        <v>2</v>
      </c>
      <c r="I766" s="10" t="s">
        <v>492</v>
      </c>
      <c r="J766" s="10" t="s">
        <v>492</v>
      </c>
      <c r="K766" s="10" t="s">
        <v>909</v>
      </c>
    </row>
    <row r="767" spans="1:19" ht="13.95" customHeight="1" x14ac:dyDescent="0.3">
      <c r="A767" s="10">
        <f t="shared" si="35"/>
        <v>21</v>
      </c>
      <c r="B767" s="21" t="s">
        <v>536</v>
      </c>
      <c r="C767" s="21" t="s">
        <v>537</v>
      </c>
      <c r="D767" s="25" t="s">
        <v>1767</v>
      </c>
      <c r="E767" s="18">
        <v>33644</v>
      </c>
      <c r="F767" s="8">
        <f t="shared" ca="1" si="33"/>
        <v>33.980821917808221</v>
      </c>
      <c r="G767" s="10" t="s">
        <v>489</v>
      </c>
      <c r="H767" s="10">
        <f t="shared" si="34"/>
        <v>2</v>
      </c>
      <c r="I767" s="10" t="s">
        <v>492</v>
      </c>
      <c r="J767" s="10" t="s">
        <v>493</v>
      </c>
      <c r="K767" s="10" t="s">
        <v>909</v>
      </c>
    </row>
    <row r="768" spans="1:19" ht="13.95" customHeight="1" x14ac:dyDescent="0.3">
      <c r="A768" s="10">
        <f t="shared" si="35"/>
        <v>22</v>
      </c>
      <c r="B768" s="13" t="s">
        <v>1714</v>
      </c>
      <c r="C768" s="13" t="s">
        <v>69</v>
      </c>
      <c r="D768" s="10" t="s">
        <v>1767</v>
      </c>
      <c r="E768" s="18">
        <v>37132</v>
      </c>
      <c r="F768" s="8">
        <f t="shared" ca="1" si="33"/>
        <v>24.424657534246574</v>
      </c>
      <c r="G768" s="10" t="s">
        <v>489</v>
      </c>
      <c r="H768" s="10">
        <f t="shared" si="34"/>
        <v>2</v>
      </c>
      <c r="I768" s="10" t="s">
        <v>492</v>
      </c>
      <c r="J768" s="10" t="s">
        <v>493</v>
      </c>
      <c r="K768" s="10" t="s">
        <v>909</v>
      </c>
    </row>
    <row r="769" spans="1:19" ht="13.95" customHeight="1" x14ac:dyDescent="0.3">
      <c r="A769" s="10">
        <f t="shared" si="35"/>
        <v>23</v>
      </c>
      <c r="B769" s="22" t="s">
        <v>575</v>
      </c>
      <c r="C769" s="22" t="s">
        <v>694</v>
      </c>
      <c r="D769" s="25" t="s">
        <v>1767</v>
      </c>
      <c r="E769" s="18">
        <v>34944</v>
      </c>
      <c r="F769" s="8">
        <f t="shared" ca="1" si="33"/>
        <v>30.419178082191781</v>
      </c>
      <c r="G769" s="10" t="s">
        <v>490</v>
      </c>
      <c r="H769" s="10">
        <f t="shared" si="34"/>
        <v>3</v>
      </c>
      <c r="I769" s="10" t="s">
        <v>492</v>
      </c>
      <c r="J769" s="10" t="s">
        <v>492</v>
      </c>
      <c r="K769" s="10" t="s">
        <v>909</v>
      </c>
      <c r="P769"/>
      <c r="Q769"/>
      <c r="R769"/>
      <c r="S769"/>
    </row>
    <row r="770" spans="1:19" ht="13.95" customHeight="1" x14ac:dyDescent="0.3">
      <c r="A770" s="10">
        <f t="shared" si="35"/>
        <v>24</v>
      </c>
      <c r="B770" s="21" t="s">
        <v>79</v>
      </c>
      <c r="C770" s="21" t="s">
        <v>80</v>
      </c>
      <c r="D770" s="25" t="s">
        <v>1767</v>
      </c>
      <c r="E770" s="18">
        <v>33344</v>
      </c>
      <c r="F770" s="8">
        <f t="shared" ref="F770:F833" ca="1" si="36">IF(E770="","",(TODAY()-E770)/365)</f>
        <v>34.802739726027397</v>
      </c>
      <c r="G770" s="10" t="s">
        <v>490</v>
      </c>
      <c r="H770" s="10">
        <f t="shared" ref="H770:H833" si="37">IF(G770="P",1,(IF(G770="C",2,(IF(G770="IF",3,(IF(G770="OF",4,"x")))))))</f>
        <v>3</v>
      </c>
      <c r="I770" s="10" t="s">
        <v>492</v>
      </c>
      <c r="J770" s="10" t="s">
        <v>492</v>
      </c>
      <c r="K770" s="10" t="s">
        <v>909</v>
      </c>
      <c r="P770"/>
      <c r="Q770"/>
      <c r="R770"/>
      <c r="S770"/>
    </row>
    <row r="771" spans="1:19" ht="13.95" customHeight="1" x14ac:dyDescent="0.3">
      <c r="A771" s="10">
        <f t="shared" ref="A771:A834" si="38">IF(D771=D770,A770+1,1)</f>
        <v>25</v>
      </c>
      <c r="B771" s="12" t="s">
        <v>1064</v>
      </c>
      <c r="C771" s="12" t="s">
        <v>1065</v>
      </c>
      <c r="D771" s="25" t="s">
        <v>1767</v>
      </c>
      <c r="E771" s="18">
        <v>35146</v>
      </c>
      <c r="F771" s="8">
        <f t="shared" ca="1" si="36"/>
        <v>29.865753424657534</v>
      </c>
      <c r="G771" s="10" t="s">
        <v>490</v>
      </c>
      <c r="H771" s="10">
        <f t="shared" si="37"/>
        <v>3</v>
      </c>
      <c r="I771" s="10" t="s">
        <v>492</v>
      </c>
      <c r="J771" s="10" t="s">
        <v>492</v>
      </c>
      <c r="K771" s="10" t="s">
        <v>909</v>
      </c>
    </row>
    <row r="772" spans="1:19" ht="13.95" customHeight="1" x14ac:dyDescent="0.3">
      <c r="A772" s="10">
        <f t="shared" si="38"/>
        <v>26</v>
      </c>
      <c r="B772" s="21" t="s">
        <v>83</v>
      </c>
      <c r="C772" s="21" t="s">
        <v>84</v>
      </c>
      <c r="D772" s="25" t="s">
        <v>1767</v>
      </c>
      <c r="E772" s="18">
        <v>32030</v>
      </c>
      <c r="F772" s="8">
        <f t="shared" ca="1" si="36"/>
        <v>38.402739726027399</v>
      </c>
      <c r="G772" s="10" t="s">
        <v>490</v>
      </c>
      <c r="H772" s="10">
        <f t="shared" si="37"/>
        <v>3</v>
      </c>
      <c r="I772" s="10" t="s">
        <v>492</v>
      </c>
      <c r="J772" s="10" t="s">
        <v>492</v>
      </c>
      <c r="K772" s="10" t="s">
        <v>909</v>
      </c>
      <c r="P772"/>
      <c r="Q772"/>
      <c r="R772"/>
      <c r="S772"/>
    </row>
    <row r="773" spans="1:19" ht="13.95" customHeight="1" x14ac:dyDescent="0.3">
      <c r="A773" s="10">
        <f t="shared" si="38"/>
        <v>27</v>
      </c>
      <c r="B773" s="13" t="s">
        <v>855</v>
      </c>
      <c r="C773" s="13" t="s">
        <v>856</v>
      </c>
      <c r="D773" s="25" t="s">
        <v>1767</v>
      </c>
      <c r="E773" s="18">
        <v>35563</v>
      </c>
      <c r="F773" s="8">
        <f t="shared" ca="1" si="36"/>
        <v>28.723287671232878</v>
      </c>
      <c r="G773" s="10" t="s">
        <v>490</v>
      </c>
      <c r="H773" s="10">
        <f t="shared" si="37"/>
        <v>3</v>
      </c>
      <c r="I773" s="10" t="s">
        <v>492</v>
      </c>
      <c r="J773" s="10" t="s">
        <v>492</v>
      </c>
      <c r="K773" s="10" t="s">
        <v>909</v>
      </c>
      <c r="O773"/>
      <c r="P773"/>
      <c r="Q773"/>
      <c r="R773"/>
      <c r="S773"/>
    </row>
    <row r="774" spans="1:19" ht="13.95" customHeight="1" x14ac:dyDescent="0.3">
      <c r="A774" s="10">
        <f t="shared" si="38"/>
        <v>28</v>
      </c>
      <c r="B774" s="12" t="s">
        <v>1081</v>
      </c>
      <c r="C774" s="12" t="s">
        <v>260</v>
      </c>
      <c r="D774" s="25" t="s">
        <v>1767</v>
      </c>
      <c r="E774" s="18">
        <v>35414</v>
      </c>
      <c r="F774" s="8">
        <f t="shared" ca="1" si="36"/>
        <v>29.13150684931507</v>
      </c>
      <c r="G774" s="10" t="s">
        <v>490</v>
      </c>
      <c r="H774" s="10">
        <f t="shared" si="37"/>
        <v>3</v>
      </c>
      <c r="I774" s="10" t="s">
        <v>492</v>
      </c>
      <c r="J774" s="10" t="s">
        <v>492</v>
      </c>
      <c r="K774" s="10" t="s">
        <v>909</v>
      </c>
    </row>
    <row r="775" spans="1:19" ht="13.95" customHeight="1" x14ac:dyDescent="0.3">
      <c r="A775" s="10">
        <f t="shared" si="38"/>
        <v>29</v>
      </c>
      <c r="B775" s="13" t="s">
        <v>1668</v>
      </c>
      <c r="C775" s="13" t="s">
        <v>216</v>
      </c>
      <c r="D775" s="10" t="s">
        <v>1767</v>
      </c>
      <c r="E775" s="18">
        <v>37144</v>
      </c>
      <c r="F775" s="8">
        <f t="shared" ca="1" si="36"/>
        <v>24.391780821917809</v>
      </c>
      <c r="G775" s="10" t="s">
        <v>490</v>
      </c>
      <c r="H775" s="10">
        <f t="shared" si="37"/>
        <v>3</v>
      </c>
      <c r="I775" s="10" t="s">
        <v>492</v>
      </c>
      <c r="J775" s="10" t="s">
        <v>493</v>
      </c>
      <c r="K775" s="10" t="s">
        <v>909</v>
      </c>
    </row>
    <row r="776" spans="1:19" ht="13.95" customHeight="1" x14ac:dyDescent="0.3">
      <c r="A776" s="10">
        <f t="shared" si="38"/>
        <v>30</v>
      </c>
      <c r="B776" s="12" t="s">
        <v>1419</v>
      </c>
      <c r="C776" s="12" t="s">
        <v>765</v>
      </c>
      <c r="D776" s="25" t="s">
        <v>1767</v>
      </c>
      <c r="E776" s="18">
        <v>35003</v>
      </c>
      <c r="F776" s="8">
        <f t="shared" ca="1" si="36"/>
        <v>30.257534246575343</v>
      </c>
      <c r="G776" s="10" t="s">
        <v>490</v>
      </c>
      <c r="H776" s="10">
        <f t="shared" si="37"/>
        <v>3</v>
      </c>
      <c r="I776" s="10" t="s">
        <v>492</v>
      </c>
      <c r="J776" s="10" t="s">
        <v>492</v>
      </c>
      <c r="K776" s="10" t="s">
        <v>909</v>
      </c>
    </row>
    <row r="777" spans="1:19" ht="13.95" customHeight="1" x14ac:dyDescent="0.3">
      <c r="A777" s="10">
        <f t="shared" si="38"/>
        <v>31</v>
      </c>
      <c r="B777" s="22" t="s">
        <v>671</v>
      </c>
      <c r="C777" s="22" t="s">
        <v>702</v>
      </c>
      <c r="D777" s="25" t="s">
        <v>1767</v>
      </c>
      <c r="E777" s="18">
        <v>34846</v>
      </c>
      <c r="F777" s="8">
        <f t="shared" ca="1" si="36"/>
        <v>30.687671232876713</v>
      </c>
      <c r="G777" s="10" t="s">
        <v>490</v>
      </c>
      <c r="H777" s="10">
        <f t="shared" si="37"/>
        <v>3</v>
      </c>
      <c r="I777" s="10" t="s">
        <v>493</v>
      </c>
      <c r="J777" s="10" t="s">
        <v>492</v>
      </c>
      <c r="K777" s="10" t="s">
        <v>909</v>
      </c>
      <c r="P777"/>
      <c r="Q777"/>
      <c r="R777"/>
      <c r="S777"/>
    </row>
    <row r="778" spans="1:19" ht="13.95" customHeight="1" x14ac:dyDescent="0.3">
      <c r="A778" s="10">
        <f t="shared" si="38"/>
        <v>32</v>
      </c>
      <c r="B778" s="13" t="s">
        <v>1710</v>
      </c>
      <c r="C778" s="13" t="s">
        <v>156</v>
      </c>
      <c r="D778" s="10" t="s">
        <v>1767</v>
      </c>
      <c r="E778" s="18">
        <v>36213</v>
      </c>
      <c r="F778" s="8">
        <f t="shared" ca="1" si="36"/>
        <v>26.942465753424656</v>
      </c>
      <c r="G778" s="10" t="s">
        <v>490</v>
      </c>
      <c r="H778" s="10">
        <f t="shared" si="37"/>
        <v>3</v>
      </c>
      <c r="I778" s="10" t="s">
        <v>492</v>
      </c>
      <c r="J778" s="10" t="s">
        <v>492</v>
      </c>
      <c r="K778" s="10" t="s">
        <v>909</v>
      </c>
    </row>
    <row r="779" spans="1:19" ht="13.95" customHeight="1" x14ac:dyDescent="0.3">
      <c r="A779" s="10">
        <f t="shared" si="38"/>
        <v>33</v>
      </c>
      <c r="B779" s="21" t="s">
        <v>291</v>
      </c>
      <c r="C779" s="21" t="s">
        <v>143</v>
      </c>
      <c r="D779" s="25" t="s">
        <v>1767</v>
      </c>
      <c r="E779" s="18">
        <v>33667</v>
      </c>
      <c r="F779" s="8">
        <f t="shared" ca="1" si="36"/>
        <v>33.917808219178085</v>
      </c>
      <c r="G779" s="10" t="s">
        <v>491</v>
      </c>
      <c r="H779" s="10">
        <f t="shared" si="37"/>
        <v>4</v>
      </c>
      <c r="I779" s="10" t="s">
        <v>492</v>
      </c>
      <c r="J779" s="10" t="s">
        <v>492</v>
      </c>
      <c r="K779" s="10" t="s">
        <v>909</v>
      </c>
    </row>
    <row r="780" spans="1:19" ht="13.95" customHeight="1" x14ac:dyDescent="0.3">
      <c r="A780" s="10">
        <f t="shared" si="38"/>
        <v>34</v>
      </c>
      <c r="B780" s="13" t="s">
        <v>1650</v>
      </c>
      <c r="C780" s="13" t="s">
        <v>1651</v>
      </c>
      <c r="D780" s="10" t="s">
        <v>1767</v>
      </c>
      <c r="E780" s="18">
        <v>36203</v>
      </c>
      <c r="F780" s="8">
        <f t="shared" ca="1" si="36"/>
        <v>26.969863013698632</v>
      </c>
      <c r="G780" s="10" t="s">
        <v>491</v>
      </c>
      <c r="H780" s="10">
        <f t="shared" si="37"/>
        <v>4</v>
      </c>
      <c r="I780" s="10" t="s">
        <v>492</v>
      </c>
      <c r="J780" s="10" t="s">
        <v>492</v>
      </c>
      <c r="K780" s="10" t="s">
        <v>909</v>
      </c>
    </row>
    <row r="781" spans="1:19" ht="13.95" customHeight="1" x14ac:dyDescent="0.3">
      <c r="A781" s="10">
        <f t="shared" si="38"/>
        <v>35</v>
      </c>
      <c r="B781" s="21" t="s">
        <v>59</v>
      </c>
      <c r="C781" s="21" t="s">
        <v>60</v>
      </c>
      <c r="D781" s="25" t="s">
        <v>1767</v>
      </c>
      <c r="E781" s="18">
        <v>32425</v>
      </c>
      <c r="F781" s="8">
        <f t="shared" ca="1" si="36"/>
        <v>37.320547945205476</v>
      </c>
      <c r="G781" s="10" t="s">
        <v>491</v>
      </c>
      <c r="H781" s="10">
        <f t="shared" si="37"/>
        <v>4</v>
      </c>
      <c r="I781" s="10" t="s">
        <v>492</v>
      </c>
      <c r="J781" s="10" t="s">
        <v>492</v>
      </c>
      <c r="K781" s="10" t="s">
        <v>909</v>
      </c>
    </row>
    <row r="782" spans="1:19" ht="13.95" customHeight="1" x14ac:dyDescent="0.3">
      <c r="A782" s="10">
        <f t="shared" si="38"/>
        <v>36</v>
      </c>
      <c r="B782" s="13" t="s">
        <v>271</v>
      </c>
      <c r="C782" s="13" t="s">
        <v>1447</v>
      </c>
      <c r="D782" s="10" t="s">
        <v>1767</v>
      </c>
      <c r="E782" s="18">
        <v>37283</v>
      </c>
      <c r="F782" s="8">
        <f t="shared" ca="1" si="36"/>
        <v>24.010958904109589</v>
      </c>
      <c r="G782" s="10" t="s">
        <v>491</v>
      </c>
      <c r="H782" s="10">
        <f t="shared" si="37"/>
        <v>4</v>
      </c>
      <c r="I782" s="10" t="s">
        <v>492</v>
      </c>
      <c r="J782" s="10" t="s">
        <v>492</v>
      </c>
      <c r="K782" s="10" t="s">
        <v>909</v>
      </c>
    </row>
    <row r="783" spans="1:19" ht="13.95" customHeight="1" x14ac:dyDescent="0.3">
      <c r="A783" s="10">
        <f t="shared" si="38"/>
        <v>37</v>
      </c>
      <c r="B783" s="13" t="s">
        <v>1682</v>
      </c>
      <c r="C783" s="13" t="s">
        <v>1318</v>
      </c>
      <c r="D783" s="10" t="s">
        <v>1767</v>
      </c>
      <c r="E783" s="18">
        <v>36867</v>
      </c>
      <c r="F783" s="8">
        <f t="shared" ca="1" si="36"/>
        <v>25.150684931506849</v>
      </c>
      <c r="G783" s="10" t="s">
        <v>491</v>
      </c>
      <c r="H783" s="10">
        <f t="shared" si="37"/>
        <v>4</v>
      </c>
      <c r="I783" s="10" t="s">
        <v>492</v>
      </c>
      <c r="J783" s="10" t="s">
        <v>493</v>
      </c>
      <c r="K783" s="10" t="s">
        <v>909</v>
      </c>
    </row>
    <row r="784" spans="1:19" ht="13.95" customHeight="1" x14ac:dyDescent="0.3">
      <c r="A784" s="10">
        <f t="shared" si="38"/>
        <v>38</v>
      </c>
      <c r="B784" s="22" t="s">
        <v>768</v>
      </c>
      <c r="C784" s="22" t="s">
        <v>769</v>
      </c>
      <c r="D784" s="25" t="s">
        <v>1767</v>
      </c>
      <c r="E784" s="18">
        <v>34608</v>
      </c>
      <c r="F784" s="8">
        <f t="shared" ca="1" si="36"/>
        <v>31.339726027397262</v>
      </c>
      <c r="G784" s="10" t="s">
        <v>491</v>
      </c>
      <c r="H784" s="10">
        <f t="shared" si="37"/>
        <v>4</v>
      </c>
      <c r="I784" s="10" t="s">
        <v>492</v>
      </c>
      <c r="J784" s="10" t="s">
        <v>492</v>
      </c>
      <c r="K784" s="10" t="s">
        <v>909</v>
      </c>
      <c r="P784"/>
      <c r="Q784"/>
      <c r="R784"/>
      <c r="S784"/>
    </row>
    <row r="785" spans="1:19" ht="13.95" customHeight="1" x14ac:dyDescent="0.3">
      <c r="A785" s="10">
        <f t="shared" si="38"/>
        <v>39</v>
      </c>
      <c r="B785" s="21" t="s">
        <v>538</v>
      </c>
      <c r="C785" s="21" t="s">
        <v>86</v>
      </c>
      <c r="D785" s="25" t="s">
        <v>1767</v>
      </c>
      <c r="E785" s="18">
        <v>34055</v>
      </c>
      <c r="F785" s="8">
        <f t="shared" ca="1" si="36"/>
        <v>32.854794520547948</v>
      </c>
      <c r="G785" s="10" t="s">
        <v>491</v>
      </c>
      <c r="H785" s="10">
        <f t="shared" si="37"/>
        <v>4</v>
      </c>
      <c r="I785" s="10" t="s">
        <v>492</v>
      </c>
      <c r="J785" s="10" t="s">
        <v>492</v>
      </c>
      <c r="K785" s="10" t="s">
        <v>909</v>
      </c>
      <c r="P785"/>
      <c r="Q785"/>
      <c r="R785"/>
      <c r="S785"/>
    </row>
    <row r="786" spans="1:19" ht="13.95" customHeight="1" x14ac:dyDescent="0.3">
      <c r="A786" s="10">
        <f t="shared" si="38"/>
        <v>40</v>
      </c>
      <c r="B786" s="22" t="s">
        <v>685</v>
      </c>
      <c r="C786" s="22" t="s">
        <v>131</v>
      </c>
      <c r="D786" s="25" t="s">
        <v>1767</v>
      </c>
      <c r="E786" s="18">
        <v>34198</v>
      </c>
      <c r="F786" s="8">
        <f t="shared" ca="1" si="36"/>
        <v>32.463013698630135</v>
      </c>
      <c r="G786" s="10" t="s">
        <v>491</v>
      </c>
      <c r="H786" s="10">
        <f t="shared" si="37"/>
        <v>4</v>
      </c>
      <c r="I786" s="10" t="s">
        <v>492</v>
      </c>
      <c r="J786" s="10" t="s">
        <v>492</v>
      </c>
      <c r="K786" s="10" t="s">
        <v>909</v>
      </c>
      <c r="P786"/>
      <c r="Q786"/>
      <c r="R786"/>
      <c r="S786"/>
    </row>
    <row r="787" spans="1:19" ht="13.95" customHeight="1" x14ac:dyDescent="0.3">
      <c r="A787" s="10">
        <f t="shared" si="38"/>
        <v>1</v>
      </c>
      <c r="B787" s="22" t="s">
        <v>646</v>
      </c>
      <c r="C787" s="22" t="s">
        <v>248</v>
      </c>
      <c r="D787" s="10" t="s">
        <v>426</v>
      </c>
      <c r="E787" s="18">
        <v>33127</v>
      </c>
      <c r="F787" s="8">
        <f t="shared" ca="1" si="36"/>
        <v>35.397260273972606</v>
      </c>
      <c r="G787" s="10" t="s">
        <v>488</v>
      </c>
      <c r="H787" s="10">
        <f t="shared" si="37"/>
        <v>1</v>
      </c>
      <c r="I787" s="10" t="s">
        <v>492</v>
      </c>
      <c r="J787" s="10" t="s">
        <v>492</v>
      </c>
      <c r="K787" s="10" t="s">
        <v>909</v>
      </c>
      <c r="O787"/>
      <c r="P787"/>
      <c r="Q787"/>
      <c r="R787"/>
    </row>
    <row r="788" spans="1:19" ht="13.95" customHeight="1" x14ac:dyDescent="0.3">
      <c r="A788" s="10">
        <f t="shared" si="38"/>
        <v>2</v>
      </c>
      <c r="B788" s="28" t="s">
        <v>1143</v>
      </c>
      <c r="C788" s="29" t="s">
        <v>36</v>
      </c>
      <c r="D788" s="10" t="s">
        <v>426</v>
      </c>
      <c r="E788" s="18">
        <v>33535</v>
      </c>
      <c r="F788" s="8">
        <f t="shared" ca="1" si="36"/>
        <v>34.279452054794518</v>
      </c>
      <c r="G788" s="10" t="s">
        <v>488</v>
      </c>
      <c r="H788" s="10">
        <f t="shared" si="37"/>
        <v>1</v>
      </c>
      <c r="I788" s="10" t="s">
        <v>492</v>
      </c>
      <c r="J788" s="10" t="s">
        <v>492</v>
      </c>
      <c r="K788" s="10" t="s">
        <v>909</v>
      </c>
    </row>
    <row r="789" spans="1:19" ht="13.95" customHeight="1" x14ac:dyDescent="0.3">
      <c r="A789" s="10">
        <f t="shared" si="38"/>
        <v>3</v>
      </c>
      <c r="B789" s="12" t="s">
        <v>1328</v>
      </c>
      <c r="C789" s="12" t="s">
        <v>1329</v>
      </c>
      <c r="D789" s="25" t="s">
        <v>426</v>
      </c>
      <c r="E789" s="18">
        <v>35240</v>
      </c>
      <c r="F789" s="8">
        <f t="shared" ca="1" si="36"/>
        <v>29.608219178082191</v>
      </c>
      <c r="G789" s="10" t="s">
        <v>488</v>
      </c>
      <c r="H789" s="10">
        <f t="shared" si="37"/>
        <v>1</v>
      </c>
      <c r="I789" s="10" t="s">
        <v>493</v>
      </c>
      <c r="J789" s="10" t="s">
        <v>492</v>
      </c>
      <c r="K789" s="10" t="s">
        <v>909</v>
      </c>
    </row>
    <row r="790" spans="1:19" ht="13.95" customHeight="1" x14ac:dyDescent="0.3">
      <c r="A790" s="10">
        <f t="shared" si="38"/>
        <v>4</v>
      </c>
      <c r="B790" s="22" t="s">
        <v>715</v>
      </c>
      <c r="C790" s="22" t="s">
        <v>221</v>
      </c>
      <c r="D790" s="10" t="s">
        <v>426</v>
      </c>
      <c r="E790" s="18">
        <v>34850</v>
      </c>
      <c r="F790" s="8">
        <f t="shared" ca="1" si="36"/>
        <v>30.676712328767124</v>
      </c>
      <c r="G790" s="10" t="s">
        <v>488</v>
      </c>
      <c r="H790" s="10">
        <f t="shared" si="37"/>
        <v>1</v>
      </c>
      <c r="I790" s="10" t="s">
        <v>493</v>
      </c>
      <c r="J790" s="10" t="s">
        <v>492</v>
      </c>
      <c r="K790" s="10" t="s">
        <v>909</v>
      </c>
    </row>
    <row r="791" spans="1:19" ht="13.95" customHeight="1" x14ac:dyDescent="0.3">
      <c r="A791" s="10">
        <f t="shared" si="38"/>
        <v>5</v>
      </c>
      <c r="B791" s="22" t="s">
        <v>720</v>
      </c>
      <c r="C791" s="22" t="s">
        <v>235</v>
      </c>
      <c r="D791" s="10" t="s">
        <v>426</v>
      </c>
      <c r="E791" s="18">
        <v>34233</v>
      </c>
      <c r="F791" s="8">
        <f t="shared" ca="1" si="36"/>
        <v>32.367123287671234</v>
      </c>
      <c r="G791" s="10" t="s">
        <v>488</v>
      </c>
      <c r="H791" s="10">
        <f t="shared" si="37"/>
        <v>1</v>
      </c>
      <c r="I791" s="10" t="s">
        <v>492</v>
      </c>
      <c r="J791" s="10" t="s">
        <v>492</v>
      </c>
      <c r="K791" s="10" t="s">
        <v>909</v>
      </c>
    </row>
    <row r="792" spans="1:19" ht="13.95" customHeight="1" x14ac:dyDescent="0.3">
      <c r="A792" s="10">
        <f t="shared" si="38"/>
        <v>6</v>
      </c>
      <c r="B792" s="21" t="s">
        <v>424</v>
      </c>
      <c r="C792" s="21" t="s">
        <v>425</v>
      </c>
      <c r="D792" s="17" t="s">
        <v>426</v>
      </c>
      <c r="E792" s="18">
        <v>33124</v>
      </c>
      <c r="F792" s="8">
        <f t="shared" ca="1" si="36"/>
        <v>35.405479452054792</v>
      </c>
      <c r="G792" s="10" t="s">
        <v>488</v>
      </c>
      <c r="H792" s="10">
        <f t="shared" si="37"/>
        <v>1</v>
      </c>
      <c r="I792" s="10" t="s">
        <v>492</v>
      </c>
      <c r="J792" s="10" t="s">
        <v>493</v>
      </c>
      <c r="K792" s="10" t="s">
        <v>909</v>
      </c>
    </row>
    <row r="793" spans="1:19" ht="13.95" customHeight="1" x14ac:dyDescent="0.3">
      <c r="A793" s="10">
        <f t="shared" si="38"/>
        <v>7</v>
      </c>
      <c r="B793" s="13" t="s">
        <v>1615</v>
      </c>
      <c r="C793" s="13" t="s">
        <v>92</v>
      </c>
      <c r="D793" s="10" t="s">
        <v>426</v>
      </c>
      <c r="E793" s="18">
        <v>35949</v>
      </c>
      <c r="F793" s="8">
        <f t="shared" ca="1" si="36"/>
        <v>27.665753424657535</v>
      </c>
      <c r="G793" s="10" t="s">
        <v>488</v>
      </c>
      <c r="H793" s="10">
        <f t="shared" si="37"/>
        <v>1</v>
      </c>
      <c r="I793" s="10" t="s">
        <v>492</v>
      </c>
      <c r="J793" s="10" t="s">
        <v>492</v>
      </c>
      <c r="K793" s="10" t="s">
        <v>909</v>
      </c>
    </row>
    <row r="794" spans="1:19" ht="13.95" customHeight="1" x14ac:dyDescent="0.3">
      <c r="A794" s="10">
        <f t="shared" si="38"/>
        <v>8</v>
      </c>
      <c r="B794" s="12" t="s">
        <v>397</v>
      </c>
      <c r="C794" s="12" t="s">
        <v>1084</v>
      </c>
      <c r="D794" s="25" t="s">
        <v>426</v>
      </c>
      <c r="E794" s="18">
        <v>35785</v>
      </c>
      <c r="F794" s="8">
        <f t="shared" ca="1" si="36"/>
        <v>28.115068493150684</v>
      </c>
      <c r="G794" s="10" t="s">
        <v>488</v>
      </c>
      <c r="H794" s="10">
        <f t="shared" si="37"/>
        <v>1</v>
      </c>
      <c r="I794" s="10" t="s">
        <v>493</v>
      </c>
      <c r="J794" s="10" t="s">
        <v>493</v>
      </c>
      <c r="K794" s="10" t="s">
        <v>909</v>
      </c>
    </row>
    <row r="795" spans="1:19" ht="13.95" customHeight="1" x14ac:dyDescent="0.3">
      <c r="A795" s="10">
        <f t="shared" si="38"/>
        <v>9</v>
      </c>
      <c r="B795" s="22" t="s">
        <v>661</v>
      </c>
      <c r="C795" s="22" t="s">
        <v>61</v>
      </c>
      <c r="D795" s="17" t="s">
        <v>426</v>
      </c>
      <c r="E795" s="18">
        <v>34431</v>
      </c>
      <c r="F795" s="8">
        <f t="shared" ca="1" si="36"/>
        <v>31.824657534246576</v>
      </c>
      <c r="G795" s="10" t="s">
        <v>488</v>
      </c>
      <c r="H795" s="10">
        <f t="shared" si="37"/>
        <v>1</v>
      </c>
      <c r="I795" s="10" t="s">
        <v>492</v>
      </c>
      <c r="J795" s="10" t="s">
        <v>492</v>
      </c>
      <c r="K795" s="10" t="s">
        <v>909</v>
      </c>
      <c r="O795"/>
    </row>
    <row r="796" spans="1:19" ht="13.95" customHeight="1" x14ac:dyDescent="0.3">
      <c r="A796" s="10">
        <f t="shared" si="38"/>
        <v>10</v>
      </c>
      <c r="B796" s="12" t="s">
        <v>125</v>
      </c>
      <c r="C796" s="12" t="s">
        <v>145</v>
      </c>
      <c r="D796" s="25" t="s">
        <v>426</v>
      </c>
      <c r="E796" s="18">
        <v>34866</v>
      </c>
      <c r="F796" s="8">
        <f t="shared" ca="1" si="36"/>
        <v>30.632876712328766</v>
      </c>
      <c r="G796" s="10" t="s">
        <v>488</v>
      </c>
      <c r="H796" s="10">
        <f t="shared" si="37"/>
        <v>1</v>
      </c>
      <c r="I796" s="10" t="s">
        <v>492</v>
      </c>
      <c r="J796" s="10" t="s">
        <v>492</v>
      </c>
      <c r="K796" s="10" t="s">
        <v>909</v>
      </c>
    </row>
    <row r="797" spans="1:19" ht="13.95" customHeight="1" x14ac:dyDescent="0.3">
      <c r="A797" s="10">
        <f t="shared" si="38"/>
        <v>11</v>
      </c>
      <c r="B797" s="12" t="s">
        <v>1394</v>
      </c>
      <c r="C797" s="12" t="s">
        <v>245</v>
      </c>
      <c r="D797" s="25" t="s">
        <v>426</v>
      </c>
      <c r="E797" s="18">
        <v>35357</v>
      </c>
      <c r="F797" s="8">
        <f t="shared" ca="1" si="36"/>
        <v>29.287671232876711</v>
      </c>
      <c r="G797" s="10" t="s">
        <v>488</v>
      </c>
      <c r="H797" s="10">
        <f t="shared" si="37"/>
        <v>1</v>
      </c>
      <c r="I797" s="10" t="s">
        <v>492</v>
      </c>
      <c r="J797" s="10" t="s">
        <v>493</v>
      </c>
      <c r="K797" s="10" t="s">
        <v>909</v>
      </c>
    </row>
    <row r="798" spans="1:19" ht="13.95" customHeight="1" x14ac:dyDescent="0.3">
      <c r="A798" s="10">
        <f t="shared" si="38"/>
        <v>12</v>
      </c>
      <c r="B798" s="13" t="s">
        <v>956</v>
      </c>
      <c r="C798" s="13" t="s">
        <v>36</v>
      </c>
      <c r="D798" s="10" t="s">
        <v>426</v>
      </c>
      <c r="E798" s="18">
        <v>35245</v>
      </c>
      <c r="F798" s="8">
        <f t="shared" ca="1" si="36"/>
        <v>29.594520547945205</v>
      </c>
      <c r="G798" s="10" t="s">
        <v>488</v>
      </c>
      <c r="H798" s="10">
        <f t="shared" si="37"/>
        <v>1</v>
      </c>
      <c r="I798" s="10" t="s">
        <v>492</v>
      </c>
      <c r="J798" s="10" t="s">
        <v>492</v>
      </c>
      <c r="K798" s="10" t="s">
        <v>909</v>
      </c>
      <c r="O798"/>
    </row>
    <row r="799" spans="1:19" ht="13.95" customHeight="1" x14ac:dyDescent="0.3">
      <c r="A799" s="10">
        <f t="shared" si="38"/>
        <v>13</v>
      </c>
      <c r="B799" s="13" t="s">
        <v>858</v>
      </c>
      <c r="C799" s="13" t="s">
        <v>424</v>
      </c>
      <c r="D799" s="17" t="s">
        <v>426</v>
      </c>
      <c r="E799" s="18">
        <v>34365</v>
      </c>
      <c r="F799" s="8">
        <f t="shared" ca="1" si="36"/>
        <v>32.005479452054793</v>
      </c>
      <c r="G799" s="10" t="s">
        <v>488</v>
      </c>
      <c r="H799" s="10">
        <f t="shared" si="37"/>
        <v>1</v>
      </c>
      <c r="I799" s="10" t="s">
        <v>492</v>
      </c>
      <c r="J799" s="10" t="s">
        <v>493</v>
      </c>
      <c r="K799" s="10" t="s">
        <v>909</v>
      </c>
      <c r="Q799"/>
    </row>
    <row r="800" spans="1:19" ht="13.95" customHeight="1" x14ac:dyDescent="0.3">
      <c r="A800" s="10">
        <f t="shared" si="38"/>
        <v>14</v>
      </c>
      <c r="B800" s="12" t="s">
        <v>361</v>
      </c>
      <c r="C800" s="12" t="s">
        <v>70</v>
      </c>
      <c r="D800" s="25" t="s">
        <v>426</v>
      </c>
      <c r="E800" s="18">
        <v>35762</v>
      </c>
      <c r="F800" s="8">
        <f t="shared" ca="1" si="36"/>
        <v>28.17808219178082</v>
      </c>
      <c r="G800" s="10" t="s">
        <v>488</v>
      </c>
      <c r="H800" s="10">
        <f t="shared" si="37"/>
        <v>1</v>
      </c>
      <c r="I800" s="10" t="s">
        <v>492</v>
      </c>
      <c r="J800" s="10" t="s">
        <v>492</v>
      </c>
      <c r="K800" s="10" t="s">
        <v>909</v>
      </c>
    </row>
    <row r="801" spans="1:20" ht="13.95" customHeight="1" x14ac:dyDescent="0.3">
      <c r="A801" s="10">
        <f t="shared" si="38"/>
        <v>15</v>
      </c>
      <c r="B801" s="12" t="s">
        <v>1409</v>
      </c>
      <c r="C801" s="12" t="s">
        <v>198</v>
      </c>
      <c r="D801" s="25" t="s">
        <v>426</v>
      </c>
      <c r="E801" s="18">
        <v>33130</v>
      </c>
      <c r="F801" s="8">
        <f t="shared" ca="1" si="36"/>
        <v>35.389041095890413</v>
      </c>
      <c r="G801" s="10" t="s">
        <v>488</v>
      </c>
      <c r="H801" s="10">
        <f t="shared" si="37"/>
        <v>1</v>
      </c>
      <c r="I801" s="10" t="s">
        <v>492</v>
      </c>
      <c r="J801" s="10" t="s">
        <v>493</v>
      </c>
      <c r="K801" s="10" t="s">
        <v>909</v>
      </c>
    </row>
    <row r="802" spans="1:20" ht="13.95" customHeight="1" x14ac:dyDescent="0.3">
      <c r="A802" s="10">
        <f t="shared" si="38"/>
        <v>16</v>
      </c>
      <c r="B802" s="28" t="s">
        <v>1221</v>
      </c>
      <c r="C802" s="29" t="s">
        <v>118</v>
      </c>
      <c r="D802" s="10" t="s">
        <v>426</v>
      </c>
      <c r="E802" s="18">
        <v>34322</v>
      </c>
      <c r="F802" s="8">
        <f t="shared" ca="1" si="36"/>
        <v>32.123287671232873</v>
      </c>
      <c r="G802" s="10" t="s">
        <v>488</v>
      </c>
      <c r="H802" s="10">
        <f t="shared" si="37"/>
        <v>1</v>
      </c>
      <c r="I802" s="10" t="s">
        <v>492</v>
      </c>
      <c r="J802" s="10" t="s">
        <v>493</v>
      </c>
      <c r="K802" s="10" t="s">
        <v>909</v>
      </c>
    </row>
    <row r="803" spans="1:20" ht="13.95" customHeight="1" x14ac:dyDescent="0.3">
      <c r="A803" s="10">
        <f t="shared" si="38"/>
        <v>17</v>
      </c>
      <c r="B803" s="28" t="s">
        <v>1233</v>
      </c>
      <c r="C803" s="29" t="s">
        <v>1232</v>
      </c>
      <c r="D803" s="10" t="s">
        <v>426</v>
      </c>
      <c r="E803" s="18">
        <v>34890</v>
      </c>
      <c r="F803" s="8">
        <f t="shared" ca="1" si="36"/>
        <v>30.567123287671233</v>
      </c>
      <c r="G803" s="10" t="s">
        <v>488</v>
      </c>
      <c r="H803" s="10">
        <f t="shared" si="37"/>
        <v>1</v>
      </c>
      <c r="I803" s="10" t="s">
        <v>492</v>
      </c>
      <c r="J803" s="10" t="s">
        <v>493</v>
      </c>
      <c r="K803" s="10" t="s">
        <v>909</v>
      </c>
    </row>
    <row r="804" spans="1:20" ht="13.95" customHeight="1" x14ac:dyDescent="0.3">
      <c r="A804" s="10">
        <f t="shared" si="38"/>
        <v>18</v>
      </c>
      <c r="B804" s="16" t="s">
        <v>135</v>
      </c>
      <c r="C804" s="16" t="s">
        <v>136</v>
      </c>
      <c r="D804" s="17" t="s">
        <v>426</v>
      </c>
      <c r="E804" s="18">
        <v>32774</v>
      </c>
      <c r="F804" s="8">
        <f t="shared" ca="1" si="36"/>
        <v>36.364383561643834</v>
      </c>
      <c r="G804" s="10" t="s">
        <v>488</v>
      </c>
      <c r="H804" s="10">
        <f t="shared" si="37"/>
        <v>1</v>
      </c>
      <c r="I804" s="10" t="s">
        <v>493</v>
      </c>
      <c r="J804" s="10" t="s">
        <v>493</v>
      </c>
      <c r="K804" s="10" t="s">
        <v>909</v>
      </c>
    </row>
    <row r="805" spans="1:20" ht="13.95" customHeight="1" x14ac:dyDescent="0.3">
      <c r="A805" s="10">
        <f t="shared" si="38"/>
        <v>19</v>
      </c>
      <c r="B805" s="12" t="s">
        <v>288</v>
      </c>
      <c r="C805" s="12" t="s">
        <v>1019</v>
      </c>
      <c r="D805" s="25" t="s">
        <v>426</v>
      </c>
      <c r="E805" s="18">
        <v>35198</v>
      </c>
      <c r="F805" s="8">
        <f t="shared" ca="1" si="36"/>
        <v>29.723287671232878</v>
      </c>
      <c r="G805" s="10" t="s">
        <v>488</v>
      </c>
      <c r="H805" s="10">
        <f t="shared" si="37"/>
        <v>1</v>
      </c>
      <c r="I805" s="10" t="s">
        <v>492</v>
      </c>
      <c r="J805" s="10" t="s">
        <v>493</v>
      </c>
      <c r="K805" s="10" t="s">
        <v>909</v>
      </c>
      <c r="T805"/>
    </row>
    <row r="806" spans="1:20" ht="13.95" customHeight="1" x14ac:dyDescent="0.3">
      <c r="A806" s="10">
        <f t="shared" si="38"/>
        <v>20</v>
      </c>
      <c r="B806" s="28" t="s">
        <v>138</v>
      </c>
      <c r="C806" s="29" t="s">
        <v>88</v>
      </c>
      <c r="D806" s="10" t="s">
        <v>426</v>
      </c>
      <c r="E806" s="18">
        <v>31146</v>
      </c>
      <c r="F806" s="8">
        <f t="shared" ca="1" si="36"/>
        <v>40.824657534246576</v>
      </c>
      <c r="G806" s="10" t="s">
        <v>488</v>
      </c>
      <c r="H806" s="10">
        <f t="shared" si="37"/>
        <v>1</v>
      </c>
      <c r="I806" s="10" t="s">
        <v>492</v>
      </c>
      <c r="J806" s="10" t="s">
        <v>492</v>
      </c>
      <c r="K806" s="10" t="s">
        <v>909</v>
      </c>
    </row>
    <row r="807" spans="1:20" ht="13.95" customHeight="1" x14ac:dyDescent="0.3">
      <c r="A807" s="10">
        <f t="shared" si="38"/>
        <v>21</v>
      </c>
      <c r="B807" s="22" t="s">
        <v>134</v>
      </c>
      <c r="C807" s="22" t="s">
        <v>36</v>
      </c>
      <c r="D807" s="10" t="s">
        <v>426</v>
      </c>
      <c r="E807" s="18">
        <v>34537</v>
      </c>
      <c r="F807" s="8">
        <f t="shared" ca="1" si="36"/>
        <v>31.534246575342465</v>
      </c>
      <c r="G807" s="10" t="s">
        <v>488</v>
      </c>
      <c r="H807" s="10">
        <f t="shared" si="37"/>
        <v>1</v>
      </c>
      <c r="I807" s="10" t="s">
        <v>492</v>
      </c>
      <c r="J807" s="10" t="s">
        <v>492</v>
      </c>
      <c r="K807" s="10" t="s">
        <v>909</v>
      </c>
      <c r="O807"/>
    </row>
    <row r="808" spans="1:20" ht="13.95" customHeight="1" x14ac:dyDescent="0.3">
      <c r="A808" s="10">
        <f t="shared" si="38"/>
        <v>22</v>
      </c>
      <c r="B808" s="22" t="s">
        <v>780</v>
      </c>
      <c r="C808" s="22" t="s">
        <v>63</v>
      </c>
      <c r="D808" s="10" t="s">
        <v>426</v>
      </c>
      <c r="E808" s="18">
        <v>35646</v>
      </c>
      <c r="F808" s="8">
        <f t="shared" ca="1" si="36"/>
        <v>28.495890410958904</v>
      </c>
      <c r="G808" s="10" t="s">
        <v>488</v>
      </c>
      <c r="H808" s="10">
        <f t="shared" si="37"/>
        <v>1</v>
      </c>
      <c r="I808" s="10" t="s">
        <v>492</v>
      </c>
      <c r="J808" s="10" t="s">
        <v>492</v>
      </c>
      <c r="K808" s="10" t="s">
        <v>909</v>
      </c>
    </row>
    <row r="809" spans="1:20" ht="13.95" customHeight="1" x14ac:dyDescent="0.3">
      <c r="A809" s="10">
        <f t="shared" si="38"/>
        <v>23</v>
      </c>
      <c r="B809" s="12" t="s">
        <v>1490</v>
      </c>
      <c r="C809" s="12" t="s">
        <v>152</v>
      </c>
      <c r="D809" s="25" t="s">
        <v>426</v>
      </c>
      <c r="E809" s="18">
        <v>32831</v>
      </c>
      <c r="F809" s="8">
        <f t="shared" ca="1" si="36"/>
        <v>36.208219178082189</v>
      </c>
      <c r="G809" s="10" t="s">
        <v>488</v>
      </c>
      <c r="H809" s="10">
        <f t="shared" si="37"/>
        <v>1</v>
      </c>
      <c r="I809" s="10" t="s">
        <v>492</v>
      </c>
      <c r="J809" s="10" t="s">
        <v>492</v>
      </c>
      <c r="K809" s="10" t="s">
        <v>909</v>
      </c>
    </row>
    <row r="810" spans="1:20" ht="13.95" customHeight="1" x14ac:dyDescent="0.3">
      <c r="A810" s="10">
        <f t="shared" si="38"/>
        <v>24</v>
      </c>
      <c r="B810" s="21" t="s">
        <v>432</v>
      </c>
      <c r="C810" s="21" t="s">
        <v>433</v>
      </c>
      <c r="D810" s="17" t="s">
        <v>426</v>
      </c>
      <c r="E810" s="18">
        <v>32324</v>
      </c>
      <c r="F810" s="8">
        <f t="shared" ca="1" si="36"/>
        <v>37.597260273972601</v>
      </c>
      <c r="G810" s="10" t="s">
        <v>488</v>
      </c>
      <c r="H810" s="10">
        <f t="shared" si="37"/>
        <v>1</v>
      </c>
      <c r="I810" s="10" t="s">
        <v>492</v>
      </c>
      <c r="J810" s="10" t="s">
        <v>492</v>
      </c>
      <c r="K810" s="10" t="s">
        <v>909</v>
      </c>
    </row>
    <row r="811" spans="1:20" ht="13.95" customHeight="1" x14ac:dyDescent="0.3">
      <c r="A811" s="10">
        <f t="shared" si="38"/>
        <v>25</v>
      </c>
      <c r="B811" s="12" t="s">
        <v>94</v>
      </c>
      <c r="C811" s="12" t="s">
        <v>580</v>
      </c>
      <c r="D811" s="25" t="s">
        <v>426</v>
      </c>
      <c r="E811" s="18">
        <v>36309</v>
      </c>
      <c r="F811" s="8">
        <f t="shared" ca="1" si="36"/>
        <v>26.67945205479452</v>
      </c>
      <c r="G811" s="10" t="s">
        <v>489</v>
      </c>
      <c r="H811" s="10">
        <f t="shared" si="37"/>
        <v>2</v>
      </c>
      <c r="I811" s="10" t="s">
        <v>492</v>
      </c>
      <c r="J811" s="10" t="s">
        <v>492</v>
      </c>
      <c r="K811" s="10" t="s">
        <v>909</v>
      </c>
    </row>
    <row r="812" spans="1:20" ht="13.95" customHeight="1" x14ac:dyDescent="0.3">
      <c r="A812" s="10">
        <f t="shared" si="38"/>
        <v>26</v>
      </c>
      <c r="B812" s="13" t="s">
        <v>132</v>
      </c>
      <c r="C812" s="13" t="s">
        <v>47</v>
      </c>
      <c r="D812" s="10" t="s">
        <v>426</v>
      </c>
      <c r="E812" s="18">
        <v>35058</v>
      </c>
      <c r="F812" s="8">
        <f t="shared" ca="1" si="36"/>
        <v>30.106849315068494</v>
      </c>
      <c r="G812" s="10" t="s">
        <v>489</v>
      </c>
      <c r="H812" s="10">
        <f t="shared" si="37"/>
        <v>2</v>
      </c>
      <c r="I812" s="10" t="s">
        <v>492</v>
      </c>
      <c r="J812" s="10" t="s">
        <v>492</v>
      </c>
      <c r="K812" s="10" t="s">
        <v>909</v>
      </c>
    </row>
    <row r="813" spans="1:20" ht="13.95" customHeight="1" x14ac:dyDescent="0.3">
      <c r="A813" s="10">
        <f t="shared" si="38"/>
        <v>27</v>
      </c>
      <c r="B813" s="21" t="s">
        <v>418</v>
      </c>
      <c r="C813" s="21" t="s">
        <v>225</v>
      </c>
      <c r="D813" s="17" t="s">
        <v>426</v>
      </c>
      <c r="E813" s="18">
        <v>33106</v>
      </c>
      <c r="F813" s="8">
        <f t="shared" ca="1" si="36"/>
        <v>35.454794520547942</v>
      </c>
      <c r="G813" s="10" t="s">
        <v>489</v>
      </c>
      <c r="H813" s="10">
        <f t="shared" si="37"/>
        <v>2</v>
      </c>
      <c r="I813" s="10" t="s">
        <v>492</v>
      </c>
      <c r="J813" s="10" t="s">
        <v>492</v>
      </c>
      <c r="K813" s="10" t="s">
        <v>909</v>
      </c>
    </row>
    <row r="814" spans="1:20" ht="13.95" customHeight="1" x14ac:dyDescent="0.3">
      <c r="A814" s="10">
        <f t="shared" si="38"/>
        <v>28</v>
      </c>
      <c r="B814" s="21" t="s">
        <v>436</v>
      </c>
      <c r="C814" s="21" t="s">
        <v>86</v>
      </c>
      <c r="D814" s="17" t="s">
        <v>426</v>
      </c>
      <c r="E814" s="18">
        <v>32253</v>
      </c>
      <c r="F814" s="8">
        <f t="shared" ca="1" si="36"/>
        <v>37.791780821917811</v>
      </c>
      <c r="G814" s="10" t="s">
        <v>490</v>
      </c>
      <c r="H814" s="10">
        <f t="shared" si="37"/>
        <v>3</v>
      </c>
      <c r="I814" s="10" t="s">
        <v>493</v>
      </c>
      <c r="J814" s="10" t="s">
        <v>493</v>
      </c>
      <c r="K814" s="10" t="s">
        <v>909</v>
      </c>
    </row>
    <row r="815" spans="1:20" ht="13.95" customHeight="1" x14ac:dyDescent="0.3">
      <c r="A815" s="10">
        <f t="shared" si="38"/>
        <v>29</v>
      </c>
      <c r="B815" s="28" t="s">
        <v>1261</v>
      </c>
      <c r="C815" s="29" t="s">
        <v>1260</v>
      </c>
      <c r="D815" s="10" t="s">
        <v>426</v>
      </c>
      <c r="E815" s="18">
        <v>35713</v>
      </c>
      <c r="F815" s="8">
        <f t="shared" ca="1" si="36"/>
        <v>28.312328767123287</v>
      </c>
      <c r="G815" s="10" t="s">
        <v>490</v>
      </c>
      <c r="H815" s="10">
        <f t="shared" si="37"/>
        <v>3</v>
      </c>
      <c r="I815" s="10" t="s">
        <v>492</v>
      </c>
      <c r="J815" s="10" t="s">
        <v>492</v>
      </c>
      <c r="K815" s="10" t="s">
        <v>909</v>
      </c>
    </row>
    <row r="816" spans="1:20" ht="13.95" customHeight="1" x14ac:dyDescent="0.3">
      <c r="A816" s="10">
        <f t="shared" si="38"/>
        <v>30</v>
      </c>
      <c r="B816" s="21" t="s">
        <v>230</v>
      </c>
      <c r="C816" s="21" t="s">
        <v>118</v>
      </c>
      <c r="D816" s="17" t="s">
        <v>426</v>
      </c>
      <c r="E816" s="18">
        <v>33864</v>
      </c>
      <c r="F816" s="8">
        <f t="shared" ca="1" si="36"/>
        <v>33.37808219178082</v>
      </c>
      <c r="G816" s="10" t="s">
        <v>490</v>
      </c>
      <c r="H816" s="10">
        <f t="shared" si="37"/>
        <v>3</v>
      </c>
      <c r="I816" s="10" t="s">
        <v>492</v>
      </c>
      <c r="J816" s="10" t="s">
        <v>492</v>
      </c>
      <c r="K816" s="10" t="s">
        <v>909</v>
      </c>
    </row>
    <row r="817" spans="1:11" ht="13.95" customHeight="1" x14ac:dyDescent="0.3">
      <c r="A817" s="10">
        <f t="shared" si="38"/>
        <v>31</v>
      </c>
      <c r="B817" s="21" t="s">
        <v>438</v>
      </c>
      <c r="C817" s="21" t="s">
        <v>142</v>
      </c>
      <c r="D817" s="17" t="s">
        <v>426</v>
      </c>
      <c r="E817" s="18">
        <v>33133</v>
      </c>
      <c r="F817" s="8">
        <f t="shared" ca="1" si="36"/>
        <v>35.38082191780822</v>
      </c>
      <c r="G817" s="10" t="s">
        <v>490</v>
      </c>
      <c r="H817" s="10">
        <f t="shared" si="37"/>
        <v>3</v>
      </c>
      <c r="I817" s="10" t="s">
        <v>492</v>
      </c>
      <c r="J817" s="10" t="s">
        <v>492</v>
      </c>
      <c r="K817" s="10" t="s">
        <v>909</v>
      </c>
    </row>
    <row r="818" spans="1:11" ht="13.95" customHeight="1" x14ac:dyDescent="0.3">
      <c r="A818" s="10">
        <f t="shared" si="38"/>
        <v>32</v>
      </c>
      <c r="B818" s="28" t="s">
        <v>140</v>
      </c>
      <c r="C818" s="29" t="s">
        <v>61</v>
      </c>
      <c r="D818" s="10" t="s">
        <v>426</v>
      </c>
      <c r="E818" s="18">
        <v>35649</v>
      </c>
      <c r="F818" s="8">
        <f t="shared" ca="1" si="36"/>
        <v>28.487671232876714</v>
      </c>
      <c r="G818" s="10" t="s">
        <v>490</v>
      </c>
      <c r="H818" s="10">
        <f t="shared" si="37"/>
        <v>3</v>
      </c>
      <c r="I818" s="10" t="s">
        <v>492</v>
      </c>
      <c r="J818" s="10" t="s">
        <v>492</v>
      </c>
      <c r="K818" s="10" t="s">
        <v>909</v>
      </c>
    </row>
    <row r="819" spans="1:11" ht="13.95" customHeight="1" x14ac:dyDescent="0.3">
      <c r="A819" s="10">
        <f t="shared" si="38"/>
        <v>33</v>
      </c>
      <c r="B819" s="13" t="s">
        <v>885</v>
      </c>
      <c r="C819" s="13" t="s">
        <v>886</v>
      </c>
      <c r="D819" s="10" t="s">
        <v>426</v>
      </c>
      <c r="E819" s="18">
        <v>32128</v>
      </c>
      <c r="F819" s="8">
        <f t="shared" ca="1" si="36"/>
        <v>38.134246575342466</v>
      </c>
      <c r="G819" s="10" t="s">
        <v>490</v>
      </c>
      <c r="H819" s="10">
        <f t="shared" si="37"/>
        <v>3</v>
      </c>
      <c r="I819" s="10" t="s">
        <v>492</v>
      </c>
      <c r="J819" s="10" t="s">
        <v>492</v>
      </c>
      <c r="K819" s="10" t="s">
        <v>909</v>
      </c>
    </row>
    <row r="820" spans="1:11" ht="13.95" customHeight="1" x14ac:dyDescent="0.3">
      <c r="A820" s="10">
        <f t="shared" si="38"/>
        <v>34</v>
      </c>
      <c r="B820" s="12" t="s">
        <v>1492</v>
      </c>
      <c r="C820" s="12" t="s">
        <v>1185</v>
      </c>
      <c r="D820" s="25" t="s">
        <v>426</v>
      </c>
      <c r="E820" s="18">
        <v>37104</v>
      </c>
      <c r="F820" s="8">
        <f t="shared" ca="1" si="36"/>
        <v>24.5013698630137</v>
      </c>
      <c r="G820" s="10" t="s">
        <v>490</v>
      </c>
      <c r="H820" s="10">
        <f t="shared" si="37"/>
        <v>3</v>
      </c>
      <c r="I820" s="10" t="s">
        <v>492</v>
      </c>
      <c r="J820" s="10" t="s">
        <v>492</v>
      </c>
      <c r="K820" s="10" t="s">
        <v>909</v>
      </c>
    </row>
    <row r="821" spans="1:11" ht="13.95" customHeight="1" x14ac:dyDescent="0.3">
      <c r="A821" s="10">
        <f t="shared" si="38"/>
        <v>35</v>
      </c>
      <c r="B821" s="12" t="s">
        <v>1114</v>
      </c>
      <c r="C821" s="12" t="s">
        <v>307</v>
      </c>
      <c r="D821" s="25" t="s">
        <v>426</v>
      </c>
      <c r="E821" s="18">
        <v>35256</v>
      </c>
      <c r="F821" s="8">
        <f t="shared" ca="1" si="36"/>
        <v>29.564383561643837</v>
      </c>
      <c r="G821" s="10" t="s">
        <v>490</v>
      </c>
      <c r="H821" s="10">
        <f t="shared" si="37"/>
        <v>3</v>
      </c>
      <c r="I821" s="10" t="s">
        <v>492</v>
      </c>
      <c r="J821" s="10" t="s">
        <v>492</v>
      </c>
      <c r="K821" s="10" t="s">
        <v>909</v>
      </c>
    </row>
    <row r="822" spans="1:11" ht="13.95" customHeight="1" x14ac:dyDescent="0.3">
      <c r="A822" s="10">
        <f t="shared" si="38"/>
        <v>36</v>
      </c>
      <c r="B822" s="22" t="s">
        <v>798</v>
      </c>
      <c r="C822" s="22" t="s">
        <v>558</v>
      </c>
      <c r="D822" s="10" t="s">
        <v>426</v>
      </c>
      <c r="E822" s="18">
        <v>35782</v>
      </c>
      <c r="F822" s="8">
        <f t="shared" ca="1" si="36"/>
        <v>28.123287671232877</v>
      </c>
      <c r="G822" s="10" t="s">
        <v>491</v>
      </c>
      <c r="H822" s="10">
        <f t="shared" si="37"/>
        <v>4</v>
      </c>
      <c r="I822" s="10" t="s">
        <v>492</v>
      </c>
      <c r="J822" s="10" t="s">
        <v>492</v>
      </c>
      <c r="K822" s="10" t="s">
        <v>909</v>
      </c>
    </row>
    <row r="823" spans="1:11" ht="13.95" customHeight="1" x14ac:dyDescent="0.3">
      <c r="A823" s="10">
        <f t="shared" si="38"/>
        <v>37</v>
      </c>
      <c r="B823" s="22" t="s">
        <v>649</v>
      </c>
      <c r="C823" s="22" t="s">
        <v>208</v>
      </c>
      <c r="D823" s="17" t="s">
        <v>426</v>
      </c>
      <c r="E823" s="18">
        <v>34893</v>
      </c>
      <c r="F823" s="8">
        <f t="shared" ca="1" si="36"/>
        <v>30.55890410958904</v>
      </c>
      <c r="G823" s="10" t="s">
        <v>491</v>
      </c>
      <c r="H823" s="10">
        <f t="shared" si="37"/>
        <v>4</v>
      </c>
      <c r="I823" s="10" t="s">
        <v>492</v>
      </c>
      <c r="J823" s="10" t="s">
        <v>492</v>
      </c>
      <c r="K823" s="10" t="s">
        <v>909</v>
      </c>
    </row>
    <row r="824" spans="1:11" ht="13.95" customHeight="1" x14ac:dyDescent="0.3">
      <c r="A824" s="10">
        <f t="shared" si="38"/>
        <v>38</v>
      </c>
      <c r="B824" s="13" t="s">
        <v>1596</v>
      </c>
      <c r="C824" s="13" t="s">
        <v>1597</v>
      </c>
      <c r="D824" s="10" t="s">
        <v>426</v>
      </c>
      <c r="E824" s="18">
        <v>35986</v>
      </c>
      <c r="F824" s="8">
        <f t="shared" ca="1" si="36"/>
        <v>27.564383561643837</v>
      </c>
      <c r="G824" s="10" t="s">
        <v>491</v>
      </c>
      <c r="H824" s="10">
        <f t="shared" si="37"/>
        <v>4</v>
      </c>
      <c r="I824" s="10" t="s">
        <v>492</v>
      </c>
      <c r="J824" s="10" t="s">
        <v>492</v>
      </c>
      <c r="K824" s="10" t="s">
        <v>909</v>
      </c>
    </row>
    <row r="825" spans="1:11" ht="13.95" customHeight="1" x14ac:dyDescent="0.3">
      <c r="A825" s="10">
        <f t="shared" si="38"/>
        <v>39</v>
      </c>
      <c r="B825" s="21" t="s">
        <v>441</v>
      </c>
      <c r="C825" s="21" t="s">
        <v>187</v>
      </c>
      <c r="D825" s="17" t="s">
        <v>426</v>
      </c>
      <c r="E825" s="18">
        <v>33659</v>
      </c>
      <c r="F825" s="8">
        <f t="shared" ca="1" si="36"/>
        <v>33.939726027397263</v>
      </c>
      <c r="G825" s="10" t="s">
        <v>491</v>
      </c>
      <c r="H825" s="10">
        <f t="shared" si="37"/>
        <v>4</v>
      </c>
      <c r="I825" s="10" t="s">
        <v>492</v>
      </c>
      <c r="J825" s="10" t="s">
        <v>492</v>
      </c>
      <c r="K825" s="10" t="s">
        <v>909</v>
      </c>
    </row>
    <row r="826" spans="1:11" ht="13.95" customHeight="1" x14ac:dyDescent="0.3">
      <c r="A826" s="10">
        <f t="shared" si="38"/>
        <v>40</v>
      </c>
      <c r="B826" s="28" t="s">
        <v>319</v>
      </c>
      <c r="C826" s="29" t="s">
        <v>1292</v>
      </c>
      <c r="D826" s="10" t="s">
        <v>426</v>
      </c>
      <c r="E826" s="18">
        <v>34564</v>
      </c>
      <c r="F826" s="8">
        <f t="shared" ca="1" si="36"/>
        <v>31.460273972602739</v>
      </c>
      <c r="G826" s="10" t="s">
        <v>491</v>
      </c>
      <c r="H826" s="10">
        <f t="shared" si="37"/>
        <v>4</v>
      </c>
      <c r="I826" s="10" t="s">
        <v>492</v>
      </c>
      <c r="J826" s="10" t="s">
        <v>492</v>
      </c>
      <c r="K826" s="10" t="s">
        <v>909</v>
      </c>
    </row>
    <row r="827" spans="1:11" ht="13.95" customHeight="1" x14ac:dyDescent="0.3">
      <c r="A827" s="10">
        <f t="shared" si="38"/>
        <v>1</v>
      </c>
      <c r="B827" s="12" t="s">
        <v>1057</v>
      </c>
      <c r="C827" s="12" t="s">
        <v>88</v>
      </c>
      <c r="D827" s="25" t="s">
        <v>442</v>
      </c>
      <c r="E827" s="18">
        <v>34617</v>
      </c>
      <c r="F827" s="8">
        <f t="shared" ca="1" si="36"/>
        <v>31.315068493150687</v>
      </c>
      <c r="G827" s="10" t="s">
        <v>488</v>
      </c>
      <c r="H827" s="10">
        <f t="shared" si="37"/>
        <v>1</v>
      </c>
      <c r="I827" s="10" t="s">
        <v>492</v>
      </c>
      <c r="J827" s="10" t="s">
        <v>492</v>
      </c>
      <c r="K827" s="10" t="s">
        <v>909</v>
      </c>
    </row>
    <row r="828" spans="1:11" ht="13.95" customHeight="1" x14ac:dyDescent="0.3">
      <c r="A828" s="10">
        <f t="shared" si="38"/>
        <v>2</v>
      </c>
      <c r="B828" s="12" t="s">
        <v>238</v>
      </c>
      <c r="C828" s="12" t="s">
        <v>1339</v>
      </c>
      <c r="D828" s="25" t="s">
        <v>442</v>
      </c>
      <c r="E828" s="18">
        <v>36970</v>
      </c>
      <c r="F828" s="8">
        <f t="shared" ca="1" si="36"/>
        <v>24.86849315068493</v>
      </c>
      <c r="G828" s="10" t="s">
        <v>488</v>
      </c>
      <c r="H828" s="10">
        <f t="shared" si="37"/>
        <v>1</v>
      </c>
      <c r="I828" s="10" t="s">
        <v>492</v>
      </c>
      <c r="J828" s="10" t="s">
        <v>492</v>
      </c>
      <c r="K828" s="10" t="s">
        <v>909</v>
      </c>
    </row>
    <row r="829" spans="1:11" ht="13.95" customHeight="1" x14ac:dyDescent="0.3">
      <c r="A829" s="10">
        <f t="shared" si="38"/>
        <v>3</v>
      </c>
      <c r="B829" s="28" t="s">
        <v>1159</v>
      </c>
      <c r="C829" s="29" t="s">
        <v>1022</v>
      </c>
      <c r="D829" s="10" t="s">
        <v>442</v>
      </c>
      <c r="E829" s="18">
        <v>32796</v>
      </c>
      <c r="F829" s="8">
        <f t="shared" ca="1" si="36"/>
        <v>36.304109589041097</v>
      </c>
      <c r="G829" s="10" t="s">
        <v>488</v>
      </c>
      <c r="H829" s="10">
        <f t="shared" si="37"/>
        <v>1</v>
      </c>
      <c r="I829" s="10" t="s">
        <v>492</v>
      </c>
      <c r="J829" s="10" t="s">
        <v>492</v>
      </c>
      <c r="K829" s="10" t="s">
        <v>909</v>
      </c>
    </row>
    <row r="830" spans="1:11" ht="13.95" customHeight="1" x14ac:dyDescent="0.3">
      <c r="A830" s="10">
        <f t="shared" si="38"/>
        <v>4</v>
      </c>
      <c r="B830" s="13" t="s">
        <v>1576</v>
      </c>
      <c r="C830" s="13" t="s">
        <v>260</v>
      </c>
      <c r="D830" s="10" t="s">
        <v>442</v>
      </c>
      <c r="E830" s="18">
        <v>36726</v>
      </c>
      <c r="F830" s="8">
        <f t="shared" ca="1" si="36"/>
        <v>25.536986301369861</v>
      </c>
      <c r="G830" s="10" t="s">
        <v>488</v>
      </c>
      <c r="H830" s="10">
        <f t="shared" si="37"/>
        <v>1</v>
      </c>
      <c r="I830" s="10" t="s">
        <v>492</v>
      </c>
      <c r="J830" s="10" t="s">
        <v>492</v>
      </c>
      <c r="K830" s="10" t="s">
        <v>909</v>
      </c>
    </row>
    <row r="831" spans="1:11" ht="13.95" customHeight="1" x14ac:dyDescent="0.3">
      <c r="A831" s="10">
        <f t="shared" si="38"/>
        <v>5</v>
      </c>
      <c r="B831" s="28" t="s">
        <v>507</v>
      </c>
      <c r="C831" s="29" t="s">
        <v>1176</v>
      </c>
      <c r="D831" s="17" t="s">
        <v>442</v>
      </c>
      <c r="E831" s="18">
        <v>36471</v>
      </c>
      <c r="F831" s="8">
        <f t="shared" ca="1" si="36"/>
        <v>26.235616438356164</v>
      </c>
      <c r="G831" s="10" t="s">
        <v>488</v>
      </c>
      <c r="H831" s="10">
        <f t="shared" si="37"/>
        <v>1</v>
      </c>
      <c r="I831" s="10" t="s">
        <v>492</v>
      </c>
      <c r="J831" s="10" t="s">
        <v>493</v>
      </c>
      <c r="K831" s="10" t="s">
        <v>909</v>
      </c>
    </row>
    <row r="832" spans="1:11" ht="13.95" customHeight="1" x14ac:dyDescent="0.3">
      <c r="A832" s="10">
        <f t="shared" si="38"/>
        <v>6</v>
      </c>
      <c r="B832" s="13" t="s">
        <v>215</v>
      </c>
      <c r="C832" s="13" t="s">
        <v>1606</v>
      </c>
      <c r="D832" s="10" t="s">
        <v>442</v>
      </c>
      <c r="E832" s="18">
        <v>36100</v>
      </c>
      <c r="F832" s="8">
        <f t="shared" ca="1" si="36"/>
        <v>27.252054794520546</v>
      </c>
      <c r="G832" s="10" t="s">
        <v>488</v>
      </c>
      <c r="H832" s="10">
        <f t="shared" si="37"/>
        <v>1</v>
      </c>
      <c r="I832" s="10" t="s">
        <v>492</v>
      </c>
      <c r="J832" s="10" t="s">
        <v>492</v>
      </c>
      <c r="K832" s="10" t="s">
        <v>909</v>
      </c>
    </row>
    <row r="833" spans="1:22" ht="13.95" customHeight="1" x14ac:dyDescent="0.3">
      <c r="A833" s="10">
        <f t="shared" si="38"/>
        <v>7</v>
      </c>
      <c r="B833" s="13" t="s">
        <v>936</v>
      </c>
      <c r="C833" s="13" t="s">
        <v>751</v>
      </c>
      <c r="D833" s="10" t="s">
        <v>442</v>
      </c>
      <c r="E833" s="18">
        <v>34319</v>
      </c>
      <c r="F833" s="8">
        <f t="shared" ca="1" si="36"/>
        <v>32.131506849315066</v>
      </c>
      <c r="G833" s="10" t="s">
        <v>488</v>
      </c>
      <c r="H833" s="10">
        <f t="shared" si="37"/>
        <v>1</v>
      </c>
      <c r="I833" s="10" t="s">
        <v>492</v>
      </c>
      <c r="J833" s="10" t="s">
        <v>492</v>
      </c>
      <c r="K833" s="10" t="s">
        <v>909</v>
      </c>
    </row>
    <row r="834" spans="1:22" ht="13.95" customHeight="1" x14ac:dyDescent="0.3">
      <c r="A834" s="10">
        <f t="shared" si="38"/>
        <v>8</v>
      </c>
      <c r="B834" s="12" t="s">
        <v>1092</v>
      </c>
      <c r="C834" s="12" t="s">
        <v>44</v>
      </c>
      <c r="D834" s="25" t="s">
        <v>442</v>
      </c>
      <c r="E834" s="18">
        <v>35555</v>
      </c>
      <c r="F834" s="8">
        <f t="shared" ref="F834:F897" ca="1" si="39">IF(E834="","",(TODAY()-E834)/365)</f>
        <v>28.745205479452054</v>
      </c>
      <c r="G834" s="10" t="s">
        <v>488</v>
      </c>
      <c r="H834" s="10">
        <f t="shared" ref="H834:H897" si="40">IF(G834="P",1,(IF(G834="C",2,(IF(G834="IF",3,(IF(G834="OF",4,"x")))))))</f>
        <v>1</v>
      </c>
      <c r="I834" s="10" t="s">
        <v>492</v>
      </c>
      <c r="J834" s="10" t="s">
        <v>492</v>
      </c>
      <c r="K834" s="10" t="s">
        <v>909</v>
      </c>
    </row>
    <row r="835" spans="1:22" ht="13.95" customHeight="1" x14ac:dyDescent="0.3">
      <c r="A835" s="10">
        <f t="shared" ref="A835:A898" si="41">IF(D835=D834,A834+1,1)</f>
        <v>9</v>
      </c>
      <c r="B835" s="21" t="s">
        <v>397</v>
      </c>
      <c r="C835" s="21" t="s">
        <v>68</v>
      </c>
      <c r="D835" s="17" t="s">
        <v>442</v>
      </c>
      <c r="E835" s="18">
        <v>33547</v>
      </c>
      <c r="F835" s="8">
        <f t="shared" ca="1" si="39"/>
        <v>34.246575342465754</v>
      </c>
      <c r="G835" s="10" t="s">
        <v>488</v>
      </c>
      <c r="H835" s="10">
        <f t="shared" si="40"/>
        <v>1</v>
      </c>
      <c r="I835" s="10" t="s">
        <v>492</v>
      </c>
      <c r="J835" s="10" t="s">
        <v>493</v>
      </c>
      <c r="K835" s="10" t="s">
        <v>909</v>
      </c>
    </row>
    <row r="836" spans="1:22" ht="13.95" customHeight="1" x14ac:dyDescent="0.3">
      <c r="A836" s="10">
        <f t="shared" si="41"/>
        <v>10</v>
      </c>
      <c r="B836" s="13" t="s">
        <v>1621</v>
      </c>
      <c r="C836" s="13" t="s">
        <v>1622</v>
      </c>
      <c r="D836" s="10" t="s">
        <v>442</v>
      </c>
      <c r="E836" s="18">
        <v>35944</v>
      </c>
      <c r="F836" s="8">
        <f t="shared" ca="1" si="39"/>
        <v>27.67945205479452</v>
      </c>
      <c r="G836" s="10" t="s">
        <v>488</v>
      </c>
      <c r="H836" s="10">
        <f t="shared" si="40"/>
        <v>1</v>
      </c>
      <c r="I836" s="10" t="s">
        <v>492</v>
      </c>
      <c r="J836" s="10" t="s">
        <v>492</v>
      </c>
      <c r="K836" s="10" t="s">
        <v>909</v>
      </c>
    </row>
    <row r="837" spans="1:22" ht="13.95" customHeight="1" x14ac:dyDescent="0.3">
      <c r="A837" s="10">
        <f t="shared" si="41"/>
        <v>11</v>
      </c>
      <c r="B837" s="13" t="s">
        <v>1623</v>
      </c>
      <c r="C837" s="13" t="s">
        <v>1624</v>
      </c>
      <c r="D837" s="10" t="s">
        <v>442</v>
      </c>
      <c r="E837" s="18">
        <v>37431</v>
      </c>
      <c r="F837" s="8">
        <f t="shared" ca="1" si="39"/>
        <v>23.605479452054794</v>
      </c>
      <c r="G837" s="10" t="s">
        <v>488</v>
      </c>
      <c r="H837" s="10">
        <f t="shared" si="40"/>
        <v>1</v>
      </c>
      <c r="I837" s="10" t="s">
        <v>492</v>
      </c>
      <c r="J837" s="10" t="s">
        <v>492</v>
      </c>
      <c r="K837" s="10" t="s">
        <v>909</v>
      </c>
    </row>
    <row r="838" spans="1:22" ht="13.95" customHeight="1" x14ac:dyDescent="0.3">
      <c r="A838" s="10">
        <f t="shared" si="41"/>
        <v>12</v>
      </c>
      <c r="B838" s="22" t="s">
        <v>742</v>
      </c>
      <c r="C838" s="22" t="s">
        <v>130</v>
      </c>
      <c r="D838" s="10" t="s">
        <v>442</v>
      </c>
      <c r="E838" s="18">
        <v>34055</v>
      </c>
      <c r="F838" s="8">
        <f t="shared" ca="1" si="39"/>
        <v>32.854794520547948</v>
      </c>
      <c r="G838" s="10" t="s">
        <v>488</v>
      </c>
      <c r="H838" s="10">
        <f t="shared" si="40"/>
        <v>1</v>
      </c>
      <c r="I838" s="10" t="s">
        <v>492</v>
      </c>
      <c r="J838" s="10" t="s">
        <v>492</v>
      </c>
      <c r="K838" s="10" t="s">
        <v>909</v>
      </c>
      <c r="Q838"/>
      <c r="U838"/>
      <c r="V838"/>
    </row>
    <row r="839" spans="1:22" ht="13.95" customHeight="1" x14ac:dyDescent="0.3">
      <c r="A839" s="10">
        <f t="shared" si="41"/>
        <v>13</v>
      </c>
      <c r="B839" s="13" t="s">
        <v>1658</v>
      </c>
      <c r="C839" s="13" t="s">
        <v>219</v>
      </c>
      <c r="D839" s="10" t="s">
        <v>442</v>
      </c>
      <c r="E839" s="18">
        <v>35585</v>
      </c>
      <c r="F839" s="8">
        <f t="shared" ca="1" si="39"/>
        <v>28.663013698630138</v>
      </c>
      <c r="G839" s="10" t="s">
        <v>488</v>
      </c>
      <c r="H839" s="10">
        <f t="shared" si="40"/>
        <v>1</v>
      </c>
      <c r="I839" s="10" t="s">
        <v>492</v>
      </c>
      <c r="J839" s="10" t="s">
        <v>492</v>
      </c>
      <c r="K839" s="10" t="s">
        <v>909</v>
      </c>
    </row>
    <row r="840" spans="1:22" ht="13.95" customHeight="1" x14ac:dyDescent="0.3">
      <c r="A840" s="10">
        <f t="shared" si="41"/>
        <v>14</v>
      </c>
      <c r="B840" s="13" t="s">
        <v>867</v>
      </c>
      <c r="C840" s="13" t="s">
        <v>273</v>
      </c>
      <c r="D840" s="10" t="s">
        <v>442</v>
      </c>
      <c r="E840" s="18">
        <v>35703</v>
      </c>
      <c r="F840" s="8">
        <f t="shared" ca="1" si="39"/>
        <v>28.339726027397262</v>
      </c>
      <c r="G840" s="10" t="s">
        <v>488</v>
      </c>
      <c r="H840" s="10">
        <f t="shared" si="40"/>
        <v>1</v>
      </c>
      <c r="I840" s="10" t="s">
        <v>492</v>
      </c>
      <c r="J840" s="10" t="s">
        <v>492</v>
      </c>
      <c r="K840" s="10" t="s">
        <v>909</v>
      </c>
      <c r="O840"/>
    </row>
    <row r="841" spans="1:22" ht="13.95" customHeight="1" x14ac:dyDescent="0.3">
      <c r="A841" s="10">
        <f t="shared" si="41"/>
        <v>15</v>
      </c>
      <c r="B841" s="12" t="s">
        <v>147</v>
      </c>
      <c r="C841" s="12" t="s">
        <v>352</v>
      </c>
      <c r="D841" s="25" t="s">
        <v>442</v>
      </c>
      <c r="E841" s="18">
        <v>36030</v>
      </c>
      <c r="F841" s="8">
        <f t="shared" ca="1" si="39"/>
        <v>27.443835616438356</v>
      </c>
      <c r="G841" s="10" t="s">
        <v>488</v>
      </c>
      <c r="H841" s="10">
        <f t="shared" si="40"/>
        <v>1</v>
      </c>
      <c r="I841" s="10" t="s">
        <v>492</v>
      </c>
      <c r="J841" s="10" t="s">
        <v>492</v>
      </c>
      <c r="K841" s="10" t="s">
        <v>909</v>
      </c>
    </row>
    <row r="842" spans="1:22" ht="13.95" customHeight="1" x14ac:dyDescent="0.3">
      <c r="A842" s="10">
        <f t="shared" si="41"/>
        <v>16</v>
      </c>
      <c r="B842" s="12" t="s">
        <v>1435</v>
      </c>
      <c r="C842" s="12" t="s">
        <v>338</v>
      </c>
      <c r="D842" s="10" t="s">
        <v>442</v>
      </c>
      <c r="E842" s="18">
        <v>36025</v>
      </c>
      <c r="F842" s="8">
        <f t="shared" ca="1" si="39"/>
        <v>27.457534246575342</v>
      </c>
      <c r="G842" s="10" t="s">
        <v>488</v>
      </c>
      <c r="H842" s="10">
        <f t="shared" si="40"/>
        <v>1</v>
      </c>
      <c r="I842" s="10" t="s">
        <v>492</v>
      </c>
      <c r="J842" s="10" t="s">
        <v>493</v>
      </c>
      <c r="K842" s="10" t="s">
        <v>909</v>
      </c>
    </row>
    <row r="843" spans="1:22" ht="13.95" customHeight="1" x14ac:dyDescent="0.3">
      <c r="A843" s="10">
        <f t="shared" si="41"/>
        <v>17</v>
      </c>
      <c r="B843" s="28" t="s">
        <v>1256</v>
      </c>
      <c r="C843" s="29" t="s">
        <v>92</v>
      </c>
      <c r="D843" s="10" t="s">
        <v>442</v>
      </c>
      <c r="E843" s="18">
        <v>36187</v>
      </c>
      <c r="F843" s="8">
        <f t="shared" ca="1" si="39"/>
        <v>27.013698630136986</v>
      </c>
      <c r="G843" s="10" t="s">
        <v>488</v>
      </c>
      <c r="H843" s="10">
        <f t="shared" si="40"/>
        <v>1</v>
      </c>
      <c r="I843" s="10" t="s">
        <v>492</v>
      </c>
      <c r="J843" s="10" t="s">
        <v>492</v>
      </c>
      <c r="K843" s="10" t="s">
        <v>909</v>
      </c>
    </row>
    <row r="844" spans="1:22" ht="13.95" customHeight="1" x14ac:dyDescent="0.3">
      <c r="A844" s="10">
        <f t="shared" si="41"/>
        <v>18</v>
      </c>
      <c r="B844" s="12" t="s">
        <v>1442</v>
      </c>
      <c r="C844" s="12" t="s">
        <v>264</v>
      </c>
      <c r="D844" s="25" t="s">
        <v>442</v>
      </c>
      <c r="E844" s="18">
        <v>36561</v>
      </c>
      <c r="F844" s="8">
        <f t="shared" ca="1" si="39"/>
        <v>25.989041095890411</v>
      </c>
      <c r="G844" s="10" t="s">
        <v>488</v>
      </c>
      <c r="H844" s="10">
        <f t="shared" si="40"/>
        <v>1</v>
      </c>
      <c r="I844" s="10" t="s">
        <v>493</v>
      </c>
      <c r="J844" s="10" t="s">
        <v>492</v>
      </c>
      <c r="K844" s="10" t="s">
        <v>909</v>
      </c>
    </row>
    <row r="845" spans="1:22" ht="13.95" customHeight="1" x14ac:dyDescent="0.3">
      <c r="A845" s="10">
        <f t="shared" si="41"/>
        <v>19</v>
      </c>
      <c r="B845" s="12" t="s">
        <v>1079</v>
      </c>
      <c r="C845" s="12" t="s">
        <v>1080</v>
      </c>
      <c r="D845" s="25" t="s">
        <v>442</v>
      </c>
      <c r="E845" s="18">
        <v>34431</v>
      </c>
      <c r="F845" s="8">
        <f t="shared" ca="1" si="39"/>
        <v>31.824657534246576</v>
      </c>
      <c r="G845" s="10" t="s">
        <v>488</v>
      </c>
      <c r="H845" s="10">
        <f t="shared" si="40"/>
        <v>1</v>
      </c>
      <c r="I845" s="10" t="s">
        <v>492</v>
      </c>
      <c r="J845" s="10" t="s">
        <v>492</v>
      </c>
      <c r="K845" s="10" t="s">
        <v>909</v>
      </c>
      <c r="L845"/>
    </row>
    <row r="846" spans="1:22" ht="13.95" customHeight="1" x14ac:dyDescent="0.3">
      <c r="A846" s="10">
        <f t="shared" si="41"/>
        <v>20</v>
      </c>
      <c r="B846" s="13" t="s">
        <v>991</v>
      </c>
      <c r="C846" s="13" t="s">
        <v>449</v>
      </c>
      <c r="D846" s="10" t="s">
        <v>442</v>
      </c>
      <c r="E846" s="18">
        <v>35297</v>
      </c>
      <c r="F846" s="8">
        <f t="shared" ca="1" si="39"/>
        <v>29.452054794520549</v>
      </c>
      <c r="G846" s="10" t="s">
        <v>488</v>
      </c>
      <c r="H846" s="10">
        <f t="shared" si="40"/>
        <v>1</v>
      </c>
      <c r="I846" s="10" t="s">
        <v>492</v>
      </c>
      <c r="J846" s="10" t="s">
        <v>493</v>
      </c>
      <c r="K846" s="10" t="s">
        <v>909</v>
      </c>
    </row>
    <row r="847" spans="1:22" ht="13.95" customHeight="1" x14ac:dyDescent="0.3">
      <c r="A847" s="10">
        <f t="shared" si="41"/>
        <v>21</v>
      </c>
      <c r="B847" s="12" t="s">
        <v>543</v>
      </c>
      <c r="C847" s="12" t="s">
        <v>1447</v>
      </c>
      <c r="D847" s="10" t="s">
        <v>442</v>
      </c>
      <c r="E847" s="18">
        <v>34461</v>
      </c>
      <c r="F847" s="8">
        <f t="shared" ca="1" si="39"/>
        <v>31.742465753424657</v>
      </c>
      <c r="G847" s="10" t="s">
        <v>488</v>
      </c>
      <c r="H847" s="10">
        <f t="shared" si="40"/>
        <v>1</v>
      </c>
      <c r="I847" s="10" t="s">
        <v>493</v>
      </c>
      <c r="J847" s="10" t="s">
        <v>493</v>
      </c>
      <c r="K847" s="10" t="s">
        <v>909</v>
      </c>
    </row>
    <row r="848" spans="1:22" ht="13.95" customHeight="1" x14ac:dyDescent="0.3">
      <c r="A848" s="10">
        <f t="shared" si="41"/>
        <v>22</v>
      </c>
      <c r="B848" s="12" t="s">
        <v>1483</v>
      </c>
      <c r="C848" s="12" t="s">
        <v>118</v>
      </c>
      <c r="D848" s="25" t="s">
        <v>442</v>
      </c>
      <c r="E848" s="18">
        <v>36088</v>
      </c>
      <c r="F848" s="8">
        <f t="shared" ca="1" si="39"/>
        <v>27.284931506849315</v>
      </c>
      <c r="G848" s="10" t="s">
        <v>488</v>
      </c>
      <c r="H848" s="10">
        <f t="shared" si="40"/>
        <v>1</v>
      </c>
      <c r="I848" s="10" t="s">
        <v>492</v>
      </c>
      <c r="J848" s="10" t="s">
        <v>492</v>
      </c>
      <c r="K848" s="10" t="s">
        <v>909</v>
      </c>
    </row>
    <row r="849" spans="1:22" ht="13.95" customHeight="1" x14ac:dyDescent="0.3">
      <c r="A849" s="10">
        <f t="shared" si="41"/>
        <v>23</v>
      </c>
      <c r="B849" s="28" t="s">
        <v>472</v>
      </c>
      <c r="C849" s="29" t="s">
        <v>517</v>
      </c>
      <c r="D849" s="10" t="s">
        <v>442</v>
      </c>
      <c r="E849" s="18">
        <v>33298</v>
      </c>
      <c r="F849" s="8">
        <f t="shared" ca="1" si="39"/>
        <v>34.92876712328767</v>
      </c>
      <c r="G849" s="10" t="s">
        <v>488</v>
      </c>
      <c r="H849" s="10">
        <f t="shared" si="40"/>
        <v>1</v>
      </c>
      <c r="I849" s="10" t="s">
        <v>492</v>
      </c>
      <c r="J849" s="10" t="s">
        <v>492</v>
      </c>
      <c r="K849" s="10" t="s">
        <v>909</v>
      </c>
    </row>
    <row r="850" spans="1:22" ht="13.95" customHeight="1" x14ac:dyDescent="0.3">
      <c r="A850" s="10">
        <f t="shared" si="41"/>
        <v>24</v>
      </c>
      <c r="B850" s="21" t="s">
        <v>43</v>
      </c>
      <c r="C850" s="21" t="s">
        <v>707</v>
      </c>
      <c r="D850" s="17" t="s">
        <v>442</v>
      </c>
      <c r="E850" s="18">
        <v>33762</v>
      </c>
      <c r="F850" s="8">
        <f t="shared" ca="1" si="39"/>
        <v>33.657534246575345</v>
      </c>
      <c r="G850" s="10" t="s">
        <v>488</v>
      </c>
      <c r="H850" s="10">
        <f t="shared" si="40"/>
        <v>1</v>
      </c>
      <c r="I850" s="10" t="s">
        <v>493</v>
      </c>
      <c r="J850" s="10" t="s">
        <v>493</v>
      </c>
      <c r="K850" s="10" t="s">
        <v>909</v>
      </c>
    </row>
    <row r="851" spans="1:22" ht="13.95" customHeight="1" x14ac:dyDescent="0.3">
      <c r="A851" s="10">
        <f t="shared" si="41"/>
        <v>25</v>
      </c>
      <c r="B851" s="12" t="s">
        <v>1036</v>
      </c>
      <c r="C851" s="12" t="s">
        <v>29</v>
      </c>
      <c r="D851" s="25" t="s">
        <v>442</v>
      </c>
      <c r="E851" s="18">
        <v>34572</v>
      </c>
      <c r="F851" s="8">
        <f t="shared" ca="1" si="39"/>
        <v>31.438356164383563</v>
      </c>
      <c r="G851" s="10" t="s">
        <v>488</v>
      </c>
      <c r="H851" s="10">
        <f t="shared" si="40"/>
        <v>1</v>
      </c>
      <c r="I851" s="10" t="s">
        <v>493</v>
      </c>
      <c r="J851" s="10" t="s">
        <v>492</v>
      </c>
      <c r="K851" s="10" t="s">
        <v>909</v>
      </c>
    </row>
    <row r="852" spans="1:22" ht="13.95" customHeight="1" x14ac:dyDescent="0.3">
      <c r="A852" s="10">
        <f t="shared" si="41"/>
        <v>26</v>
      </c>
      <c r="B852" s="13" t="s">
        <v>1761</v>
      </c>
      <c r="C852" s="13" t="s">
        <v>1762</v>
      </c>
      <c r="D852" s="10" t="s">
        <v>442</v>
      </c>
      <c r="E852" s="18">
        <v>36024</v>
      </c>
      <c r="F852" s="8">
        <f t="shared" ca="1" si="39"/>
        <v>27.460273972602739</v>
      </c>
      <c r="G852" s="10" t="s">
        <v>488</v>
      </c>
      <c r="H852" s="10">
        <f t="shared" si="40"/>
        <v>1</v>
      </c>
      <c r="I852" s="10" t="s">
        <v>492</v>
      </c>
      <c r="J852" s="10" t="s">
        <v>492</v>
      </c>
      <c r="K852" s="10" t="s">
        <v>909</v>
      </c>
    </row>
    <row r="853" spans="1:22" ht="13.95" customHeight="1" x14ac:dyDescent="0.3">
      <c r="A853" s="10">
        <f t="shared" si="41"/>
        <v>27</v>
      </c>
      <c r="B853" s="13" t="s">
        <v>918</v>
      </c>
      <c r="C853" s="13" t="s">
        <v>150</v>
      </c>
      <c r="D853" s="10" t="s">
        <v>442</v>
      </c>
      <c r="E853" s="18">
        <v>35414</v>
      </c>
      <c r="F853" s="8">
        <f t="shared" ca="1" si="39"/>
        <v>29.13150684931507</v>
      </c>
      <c r="G853" s="10" t="s">
        <v>489</v>
      </c>
      <c r="H853" s="10">
        <f t="shared" si="40"/>
        <v>2</v>
      </c>
      <c r="I853" s="10" t="s">
        <v>492</v>
      </c>
      <c r="J853" s="10" t="s">
        <v>492</v>
      </c>
      <c r="K853" s="10" t="s">
        <v>909</v>
      </c>
    </row>
    <row r="854" spans="1:22" ht="13.95" customHeight="1" x14ac:dyDescent="0.3">
      <c r="A854" s="10">
        <f t="shared" si="41"/>
        <v>28</v>
      </c>
      <c r="B854" s="28" t="s">
        <v>1152</v>
      </c>
      <c r="C854" s="29" t="s">
        <v>225</v>
      </c>
      <c r="D854" s="10" t="s">
        <v>442</v>
      </c>
      <c r="E854" s="18">
        <v>33483</v>
      </c>
      <c r="F854" s="8">
        <f t="shared" ca="1" si="39"/>
        <v>34.421917808219177</v>
      </c>
      <c r="G854" s="10" t="s">
        <v>489</v>
      </c>
      <c r="H854" s="10">
        <f t="shared" si="40"/>
        <v>2</v>
      </c>
      <c r="I854" s="10" t="s">
        <v>492</v>
      </c>
      <c r="J854" s="10" t="s">
        <v>493</v>
      </c>
      <c r="K854" s="10" t="s">
        <v>909</v>
      </c>
    </row>
    <row r="855" spans="1:22" ht="13.95" customHeight="1" x14ac:dyDescent="0.3">
      <c r="A855" s="10">
        <f t="shared" si="41"/>
        <v>29</v>
      </c>
      <c r="B855" s="21" t="s">
        <v>507</v>
      </c>
      <c r="C855" s="21" t="s">
        <v>508</v>
      </c>
      <c r="D855" s="17" t="s">
        <v>442</v>
      </c>
      <c r="E855" s="18">
        <v>33737</v>
      </c>
      <c r="F855" s="8">
        <f t="shared" ca="1" si="39"/>
        <v>33.726027397260275</v>
      </c>
      <c r="G855" s="10" t="s">
        <v>489</v>
      </c>
      <c r="H855" s="10">
        <f t="shared" si="40"/>
        <v>2</v>
      </c>
      <c r="I855" s="10" t="s">
        <v>492</v>
      </c>
      <c r="J855" s="10" t="s">
        <v>492</v>
      </c>
      <c r="K855" s="10" t="s">
        <v>909</v>
      </c>
    </row>
    <row r="856" spans="1:22" ht="13.95" customHeight="1" x14ac:dyDescent="0.3">
      <c r="A856" s="10">
        <f t="shared" si="41"/>
        <v>30</v>
      </c>
      <c r="B856" s="13" t="s">
        <v>274</v>
      </c>
      <c r="C856" s="13" t="s">
        <v>751</v>
      </c>
      <c r="D856" s="10" t="s">
        <v>442</v>
      </c>
      <c r="E856" s="18">
        <v>34675</v>
      </c>
      <c r="F856" s="8">
        <f t="shared" ca="1" si="39"/>
        <v>31.156164383561645</v>
      </c>
      <c r="G856" s="10" t="s">
        <v>490</v>
      </c>
      <c r="H856" s="10">
        <f t="shared" si="40"/>
        <v>3</v>
      </c>
      <c r="I856" s="10" t="s">
        <v>492</v>
      </c>
      <c r="J856" s="10" t="s">
        <v>492</v>
      </c>
      <c r="K856" s="10" t="s">
        <v>909</v>
      </c>
      <c r="T856"/>
      <c r="U856"/>
      <c r="V856"/>
    </row>
    <row r="857" spans="1:22" ht="13.95" customHeight="1" x14ac:dyDescent="0.3">
      <c r="A857" s="10">
        <f t="shared" si="41"/>
        <v>31</v>
      </c>
      <c r="B857" s="21" t="s">
        <v>237</v>
      </c>
      <c r="C857" s="21" t="s">
        <v>344</v>
      </c>
      <c r="D857" s="17" t="s">
        <v>442</v>
      </c>
      <c r="E857" s="18">
        <v>33939</v>
      </c>
      <c r="F857" s="8">
        <f t="shared" ca="1" si="39"/>
        <v>33.172602739726024</v>
      </c>
      <c r="G857" s="10" t="s">
        <v>490</v>
      </c>
      <c r="H857" s="10">
        <f t="shared" si="40"/>
        <v>3</v>
      </c>
      <c r="I857" s="10" t="s">
        <v>492</v>
      </c>
      <c r="J857" s="10" t="s">
        <v>492</v>
      </c>
      <c r="K857" s="10" t="s">
        <v>909</v>
      </c>
    </row>
    <row r="858" spans="1:22" ht="13.95" customHeight="1" x14ac:dyDescent="0.3">
      <c r="A858" s="10">
        <f t="shared" si="41"/>
        <v>32</v>
      </c>
      <c r="B858" s="13" t="s">
        <v>817</v>
      </c>
      <c r="C858" s="13" t="s">
        <v>818</v>
      </c>
      <c r="D858" s="17" t="s">
        <v>442</v>
      </c>
      <c r="E858" s="18">
        <v>34800</v>
      </c>
      <c r="F858" s="8">
        <f t="shared" ca="1" si="39"/>
        <v>30.813698630136987</v>
      </c>
      <c r="G858" s="10" t="s">
        <v>490</v>
      </c>
      <c r="H858" s="10">
        <f t="shared" si="40"/>
        <v>3</v>
      </c>
      <c r="I858" s="10" t="s">
        <v>493</v>
      </c>
      <c r="J858" s="10" t="s">
        <v>492</v>
      </c>
      <c r="K858" s="10" t="s">
        <v>909</v>
      </c>
    </row>
    <row r="859" spans="1:22" ht="13.95" customHeight="1" x14ac:dyDescent="0.3">
      <c r="A859" s="10">
        <f t="shared" si="41"/>
        <v>33</v>
      </c>
      <c r="B859" s="13" t="s">
        <v>1565</v>
      </c>
      <c r="C859" s="13" t="s">
        <v>119</v>
      </c>
      <c r="D859" s="10" t="s">
        <v>442</v>
      </c>
      <c r="E859" s="18">
        <v>36507</v>
      </c>
      <c r="F859" s="8">
        <f t="shared" ca="1" si="39"/>
        <v>26.136986301369863</v>
      </c>
      <c r="G859" s="10" t="s">
        <v>490</v>
      </c>
      <c r="H859" s="10">
        <f t="shared" si="40"/>
        <v>3</v>
      </c>
      <c r="I859" s="10" t="s">
        <v>492</v>
      </c>
      <c r="J859" s="10" t="s">
        <v>493</v>
      </c>
      <c r="K859" s="10" t="s">
        <v>909</v>
      </c>
    </row>
    <row r="860" spans="1:22" ht="13.95" customHeight="1" x14ac:dyDescent="0.3">
      <c r="A860" s="10">
        <f t="shared" si="41"/>
        <v>34</v>
      </c>
      <c r="B860" s="12" t="s">
        <v>107</v>
      </c>
      <c r="C860" s="12" t="s">
        <v>1104</v>
      </c>
      <c r="D860" s="25" t="s">
        <v>442</v>
      </c>
      <c r="E860" s="18">
        <v>36301</v>
      </c>
      <c r="F860" s="8">
        <f t="shared" ca="1" si="39"/>
        <v>26.701369863013699</v>
      </c>
      <c r="G860" s="10" t="s">
        <v>490</v>
      </c>
      <c r="H860" s="10">
        <f t="shared" si="40"/>
        <v>3</v>
      </c>
      <c r="I860" s="10" t="s">
        <v>493</v>
      </c>
      <c r="J860" s="10" t="s">
        <v>493</v>
      </c>
      <c r="K860" s="10" t="s">
        <v>909</v>
      </c>
    </row>
    <row r="861" spans="1:22" ht="13.95" customHeight="1" x14ac:dyDescent="0.3">
      <c r="A861" s="10">
        <f t="shared" si="41"/>
        <v>35</v>
      </c>
      <c r="B861" s="28" t="s">
        <v>439</v>
      </c>
      <c r="C861" s="29" t="s">
        <v>1178</v>
      </c>
      <c r="D861" s="10" t="s">
        <v>442</v>
      </c>
      <c r="E861" s="18">
        <v>36072</v>
      </c>
      <c r="F861" s="8">
        <f t="shared" ca="1" si="39"/>
        <v>27.328767123287673</v>
      </c>
      <c r="G861" s="10" t="s">
        <v>490</v>
      </c>
      <c r="H861" s="10">
        <f t="shared" si="40"/>
        <v>3</v>
      </c>
      <c r="I861" s="10" t="s">
        <v>492</v>
      </c>
      <c r="J861" s="10" t="s">
        <v>492</v>
      </c>
      <c r="K861" s="10" t="s">
        <v>909</v>
      </c>
    </row>
    <row r="862" spans="1:22" ht="13.95" customHeight="1" x14ac:dyDescent="0.3">
      <c r="A862" s="10">
        <f t="shared" si="41"/>
        <v>36</v>
      </c>
      <c r="B862" s="21" t="s">
        <v>275</v>
      </c>
      <c r="C862" s="21" t="s">
        <v>61</v>
      </c>
      <c r="D862" s="17" t="s">
        <v>442</v>
      </c>
      <c r="E862" s="18">
        <v>31389</v>
      </c>
      <c r="F862" s="8">
        <f t="shared" ca="1" si="39"/>
        <v>40.158904109589038</v>
      </c>
      <c r="G862" s="10" t="s">
        <v>490</v>
      </c>
      <c r="H862" s="10">
        <f t="shared" si="40"/>
        <v>3</v>
      </c>
      <c r="I862" s="10" t="s">
        <v>493</v>
      </c>
      <c r="J862" s="10" t="s">
        <v>493</v>
      </c>
      <c r="K862" s="10" t="s">
        <v>909</v>
      </c>
    </row>
    <row r="863" spans="1:22" ht="13.95" customHeight="1" x14ac:dyDescent="0.3">
      <c r="A863" s="10">
        <f t="shared" si="41"/>
        <v>37</v>
      </c>
      <c r="B863" s="21" t="s">
        <v>422</v>
      </c>
      <c r="C863" s="21" t="s">
        <v>86</v>
      </c>
      <c r="D863" s="10" t="s">
        <v>442</v>
      </c>
      <c r="E863" s="18">
        <v>33837</v>
      </c>
      <c r="F863" s="8">
        <f t="shared" ca="1" si="39"/>
        <v>33.452054794520549</v>
      </c>
      <c r="G863" s="10" t="s">
        <v>490</v>
      </c>
      <c r="H863" s="10">
        <f t="shared" si="40"/>
        <v>3</v>
      </c>
      <c r="I863" s="10" t="s">
        <v>492</v>
      </c>
      <c r="J863" s="10" t="s">
        <v>493</v>
      </c>
      <c r="K863" s="10" t="s">
        <v>909</v>
      </c>
    </row>
    <row r="864" spans="1:22" ht="13.95" customHeight="1" x14ac:dyDescent="0.3">
      <c r="A864" s="10">
        <f t="shared" si="41"/>
        <v>38</v>
      </c>
      <c r="B864" s="13" t="s">
        <v>935</v>
      </c>
      <c r="C864" s="13" t="s">
        <v>193</v>
      </c>
      <c r="D864" s="10" t="s">
        <v>442</v>
      </c>
      <c r="E864" s="18">
        <v>34651</v>
      </c>
      <c r="F864" s="8">
        <f t="shared" ca="1" si="39"/>
        <v>31.221917808219178</v>
      </c>
      <c r="G864" s="10" t="s">
        <v>490</v>
      </c>
      <c r="H864" s="10">
        <f t="shared" si="40"/>
        <v>3</v>
      </c>
      <c r="I864" s="10" t="s">
        <v>492</v>
      </c>
      <c r="J864" s="10" t="s">
        <v>492</v>
      </c>
      <c r="K864" s="10" t="s">
        <v>909</v>
      </c>
    </row>
    <row r="865" spans="1:15" ht="13.95" customHeight="1" x14ac:dyDescent="0.3">
      <c r="A865" s="10">
        <f t="shared" si="41"/>
        <v>39</v>
      </c>
      <c r="B865" s="13" t="s">
        <v>841</v>
      </c>
      <c r="C865" s="13" t="s">
        <v>63</v>
      </c>
      <c r="D865" s="10" t="s">
        <v>442</v>
      </c>
      <c r="E865" s="18">
        <v>33789</v>
      </c>
      <c r="F865" s="8">
        <f t="shared" ca="1" si="39"/>
        <v>33.583561643835615</v>
      </c>
      <c r="G865" s="10" t="s">
        <v>490</v>
      </c>
      <c r="H865" s="10">
        <f t="shared" si="40"/>
        <v>3</v>
      </c>
      <c r="I865" s="10" t="s">
        <v>492</v>
      </c>
      <c r="J865" s="10" t="s">
        <v>493</v>
      </c>
      <c r="K865" s="10" t="s">
        <v>909</v>
      </c>
      <c r="L865"/>
      <c r="M865"/>
    </row>
    <row r="866" spans="1:15" ht="13.95" customHeight="1" x14ac:dyDescent="0.3">
      <c r="A866" s="10">
        <f t="shared" si="41"/>
        <v>40</v>
      </c>
      <c r="B866" s="28" t="s">
        <v>1203</v>
      </c>
      <c r="C866" s="29" t="s">
        <v>80</v>
      </c>
      <c r="D866" s="10" t="s">
        <v>442</v>
      </c>
      <c r="E866" s="18">
        <v>36656</v>
      </c>
      <c r="F866" s="8">
        <f t="shared" ca="1" si="39"/>
        <v>25.728767123287671</v>
      </c>
      <c r="G866" s="10" t="s">
        <v>490</v>
      </c>
      <c r="H866" s="10">
        <f t="shared" si="40"/>
        <v>3</v>
      </c>
      <c r="I866" s="10" t="s">
        <v>492</v>
      </c>
      <c r="J866" s="10" t="s">
        <v>492</v>
      </c>
      <c r="K866" s="10" t="s">
        <v>909</v>
      </c>
    </row>
    <row r="867" spans="1:15" ht="13.95" customHeight="1" x14ac:dyDescent="0.3">
      <c r="A867" s="10">
        <f t="shared" si="41"/>
        <v>41</v>
      </c>
      <c r="B867" s="12" t="s">
        <v>1413</v>
      </c>
      <c r="C867" s="12" t="s">
        <v>143</v>
      </c>
      <c r="D867" s="25" t="s">
        <v>442</v>
      </c>
      <c r="E867" s="18">
        <v>36063</v>
      </c>
      <c r="F867" s="8">
        <f t="shared" ca="1" si="39"/>
        <v>27.353424657534248</v>
      </c>
      <c r="G867" s="10" t="s">
        <v>490</v>
      </c>
      <c r="H867" s="10">
        <f t="shared" si="40"/>
        <v>3</v>
      </c>
      <c r="I867" s="10" t="s">
        <v>492</v>
      </c>
      <c r="J867" s="10" t="s">
        <v>492</v>
      </c>
      <c r="K867" s="10" t="s">
        <v>909</v>
      </c>
    </row>
    <row r="868" spans="1:15" ht="13.95" customHeight="1" x14ac:dyDescent="0.3">
      <c r="A868" s="10">
        <f t="shared" si="41"/>
        <v>42</v>
      </c>
      <c r="B868" s="13" t="s">
        <v>989</v>
      </c>
      <c r="C868" s="13" t="s">
        <v>734</v>
      </c>
      <c r="D868" s="10" t="s">
        <v>442</v>
      </c>
      <c r="E868" s="18">
        <v>36209</v>
      </c>
      <c r="F868" s="8">
        <f t="shared" ca="1" si="39"/>
        <v>26.953424657534246</v>
      </c>
      <c r="G868" s="10" t="s">
        <v>490</v>
      </c>
      <c r="H868" s="10">
        <f t="shared" si="40"/>
        <v>3</v>
      </c>
      <c r="I868" s="10" t="s">
        <v>492</v>
      </c>
      <c r="J868" s="10" t="s">
        <v>492</v>
      </c>
      <c r="K868" s="10" t="s">
        <v>909</v>
      </c>
    </row>
    <row r="869" spans="1:15" ht="13.95" customHeight="1" x14ac:dyDescent="0.3">
      <c r="A869" s="10">
        <f t="shared" si="41"/>
        <v>43</v>
      </c>
      <c r="B869" s="12" t="s">
        <v>1459</v>
      </c>
      <c r="C869" s="12" t="s">
        <v>1149</v>
      </c>
      <c r="D869" s="25" t="s">
        <v>442</v>
      </c>
      <c r="E869" s="18">
        <v>36904</v>
      </c>
      <c r="F869" s="8">
        <f t="shared" ca="1" si="39"/>
        <v>25.049315068493151</v>
      </c>
      <c r="G869" s="10" t="s">
        <v>490</v>
      </c>
      <c r="H869" s="10">
        <f t="shared" si="40"/>
        <v>3</v>
      </c>
      <c r="I869" s="10" t="s">
        <v>492</v>
      </c>
      <c r="J869" s="10" t="s">
        <v>492</v>
      </c>
      <c r="K869" s="10" t="s">
        <v>909</v>
      </c>
      <c r="N869"/>
    </row>
    <row r="870" spans="1:15" ht="13.95" customHeight="1" x14ac:dyDescent="0.3">
      <c r="A870" s="10">
        <f t="shared" si="41"/>
        <v>44</v>
      </c>
      <c r="B870" s="13" t="s">
        <v>882</v>
      </c>
      <c r="C870" s="13" t="s">
        <v>870</v>
      </c>
      <c r="D870" s="10" t="s">
        <v>442</v>
      </c>
      <c r="E870" s="18">
        <v>35286</v>
      </c>
      <c r="F870" s="8">
        <f t="shared" ca="1" si="39"/>
        <v>29.482191780821918</v>
      </c>
      <c r="G870" s="10" t="s">
        <v>490</v>
      </c>
      <c r="H870" s="10">
        <f t="shared" si="40"/>
        <v>3</v>
      </c>
      <c r="I870" s="10" t="s">
        <v>492</v>
      </c>
      <c r="J870" s="10" t="s">
        <v>492</v>
      </c>
      <c r="K870" s="10" t="s">
        <v>909</v>
      </c>
    </row>
    <row r="871" spans="1:15" ht="13.95" customHeight="1" x14ac:dyDescent="0.3">
      <c r="A871" s="10">
        <f t="shared" si="41"/>
        <v>45</v>
      </c>
      <c r="B871" s="22" t="s">
        <v>205</v>
      </c>
      <c r="C871" s="22" t="s">
        <v>704</v>
      </c>
      <c r="D871" s="17" t="s">
        <v>442</v>
      </c>
      <c r="E871" s="18">
        <v>35023</v>
      </c>
      <c r="F871" s="8">
        <f t="shared" ca="1" si="39"/>
        <v>30.202739726027396</v>
      </c>
      <c r="G871" s="10" t="s">
        <v>490</v>
      </c>
      <c r="H871" s="10">
        <f t="shared" si="40"/>
        <v>3</v>
      </c>
      <c r="I871" s="10" t="s">
        <v>492</v>
      </c>
      <c r="J871" s="10" t="s">
        <v>492</v>
      </c>
      <c r="K871" s="10" t="s">
        <v>909</v>
      </c>
    </row>
    <row r="872" spans="1:15" ht="13.95" customHeight="1" x14ac:dyDescent="0.3">
      <c r="A872" s="10">
        <f t="shared" si="41"/>
        <v>46</v>
      </c>
      <c r="B872" s="21" t="s">
        <v>554</v>
      </c>
      <c r="C872" s="21" t="s">
        <v>555</v>
      </c>
      <c r="D872" s="25" t="s">
        <v>442</v>
      </c>
      <c r="E872" s="18">
        <v>34376</v>
      </c>
      <c r="F872" s="8">
        <f t="shared" ca="1" si="39"/>
        <v>31.975342465753425</v>
      </c>
      <c r="G872" s="10" t="s">
        <v>490</v>
      </c>
      <c r="H872" s="10">
        <f t="shared" si="40"/>
        <v>3</v>
      </c>
      <c r="I872" s="10" t="s">
        <v>492</v>
      </c>
      <c r="J872" s="10" t="s">
        <v>492</v>
      </c>
      <c r="K872" s="10" t="s">
        <v>909</v>
      </c>
    </row>
    <row r="873" spans="1:15" ht="13.95" customHeight="1" x14ac:dyDescent="0.3">
      <c r="A873" s="10">
        <f t="shared" si="41"/>
        <v>47</v>
      </c>
      <c r="B873" s="28" t="s">
        <v>1170</v>
      </c>
      <c r="C873" s="29" t="s">
        <v>47</v>
      </c>
      <c r="D873" s="17" t="s">
        <v>442</v>
      </c>
      <c r="E873" s="18">
        <v>34604</v>
      </c>
      <c r="F873" s="8">
        <f t="shared" ca="1" si="39"/>
        <v>31.350684931506848</v>
      </c>
      <c r="G873" s="10" t="s">
        <v>491</v>
      </c>
      <c r="H873" s="10">
        <f t="shared" si="40"/>
        <v>4</v>
      </c>
      <c r="I873" s="10" t="s">
        <v>492</v>
      </c>
      <c r="J873" s="10" t="s">
        <v>492</v>
      </c>
      <c r="K873" s="10" t="s">
        <v>909</v>
      </c>
    </row>
    <row r="874" spans="1:15" ht="13.95" customHeight="1" x14ac:dyDescent="0.3">
      <c r="A874" s="10">
        <f t="shared" si="41"/>
        <v>48</v>
      </c>
      <c r="B874" s="28" t="s">
        <v>468</v>
      </c>
      <c r="C874" s="29" t="s">
        <v>1171</v>
      </c>
      <c r="D874" s="10" t="s">
        <v>442</v>
      </c>
      <c r="E874" s="18">
        <v>35675</v>
      </c>
      <c r="F874" s="8">
        <f t="shared" ca="1" si="39"/>
        <v>28.416438356164385</v>
      </c>
      <c r="G874" s="10" t="s">
        <v>491</v>
      </c>
      <c r="H874" s="10">
        <f t="shared" si="40"/>
        <v>4</v>
      </c>
      <c r="I874" s="10" t="s">
        <v>492</v>
      </c>
      <c r="J874" s="10" t="s">
        <v>492</v>
      </c>
      <c r="K874" s="10" t="s">
        <v>909</v>
      </c>
    </row>
    <row r="875" spans="1:15" ht="13.95" customHeight="1" x14ac:dyDescent="0.3">
      <c r="A875" s="10">
        <f t="shared" si="41"/>
        <v>49</v>
      </c>
      <c r="B875" s="12" t="s">
        <v>1075</v>
      </c>
      <c r="C875" s="12" t="s">
        <v>1076</v>
      </c>
      <c r="D875" s="25" t="s">
        <v>442</v>
      </c>
      <c r="E875" s="18">
        <v>35313</v>
      </c>
      <c r="F875" s="8">
        <f t="shared" ca="1" si="39"/>
        <v>29.408219178082192</v>
      </c>
      <c r="G875" s="10" t="s">
        <v>491</v>
      </c>
      <c r="H875" s="10">
        <f t="shared" si="40"/>
        <v>4</v>
      </c>
      <c r="I875" s="10" t="s">
        <v>492</v>
      </c>
      <c r="J875" s="10" t="s">
        <v>492</v>
      </c>
      <c r="K875" s="10" t="s">
        <v>909</v>
      </c>
    </row>
    <row r="876" spans="1:15" ht="13.95" customHeight="1" x14ac:dyDescent="0.3">
      <c r="A876" s="10">
        <f t="shared" si="41"/>
        <v>50</v>
      </c>
      <c r="B876" s="21" t="s">
        <v>452</v>
      </c>
      <c r="C876" s="21" t="s">
        <v>58</v>
      </c>
      <c r="D876" s="17" t="s">
        <v>442</v>
      </c>
      <c r="E876" s="18">
        <v>32390</v>
      </c>
      <c r="F876" s="8">
        <f t="shared" ca="1" si="39"/>
        <v>37.416438356164385</v>
      </c>
      <c r="G876" s="10" t="s">
        <v>491</v>
      </c>
      <c r="H876" s="10">
        <f t="shared" si="40"/>
        <v>4</v>
      </c>
      <c r="I876" s="10" t="s">
        <v>492</v>
      </c>
      <c r="J876" s="10" t="s">
        <v>493</v>
      </c>
      <c r="K876" s="10" t="s">
        <v>909</v>
      </c>
    </row>
    <row r="877" spans="1:15" ht="13.95" customHeight="1" x14ac:dyDescent="0.3">
      <c r="A877" s="10">
        <f t="shared" si="41"/>
        <v>51</v>
      </c>
      <c r="B877" s="21" t="s">
        <v>459</v>
      </c>
      <c r="C877" s="21" t="s">
        <v>108</v>
      </c>
      <c r="D877" s="25" t="s">
        <v>442</v>
      </c>
      <c r="E877" s="18">
        <v>32729</v>
      </c>
      <c r="F877" s="8">
        <f t="shared" ca="1" si="39"/>
        <v>36.487671232876714</v>
      </c>
      <c r="G877" s="10" t="s">
        <v>491</v>
      </c>
      <c r="H877" s="10">
        <f t="shared" si="40"/>
        <v>4</v>
      </c>
      <c r="I877" s="10" t="s">
        <v>492</v>
      </c>
      <c r="J877" s="10" t="s">
        <v>492</v>
      </c>
      <c r="K877" s="10" t="s">
        <v>909</v>
      </c>
      <c r="O877"/>
    </row>
    <row r="878" spans="1:15" ht="13.95" customHeight="1" x14ac:dyDescent="0.3">
      <c r="A878" s="10">
        <f t="shared" si="41"/>
        <v>52</v>
      </c>
      <c r="B878" s="12" t="s">
        <v>1033</v>
      </c>
      <c r="C878" s="12" t="s">
        <v>47</v>
      </c>
      <c r="D878" s="25" t="s">
        <v>442</v>
      </c>
      <c r="E878" s="18">
        <v>35743</v>
      </c>
      <c r="F878" s="8">
        <f t="shared" ca="1" si="39"/>
        <v>28.230136986301371</v>
      </c>
      <c r="G878" s="10" t="s">
        <v>491</v>
      </c>
      <c r="H878" s="10">
        <f t="shared" si="40"/>
        <v>4</v>
      </c>
      <c r="I878" s="10" t="s">
        <v>492</v>
      </c>
      <c r="J878" s="10" t="s">
        <v>493</v>
      </c>
      <c r="K878" s="10" t="s">
        <v>909</v>
      </c>
    </row>
    <row r="879" spans="1:15" ht="13.95" customHeight="1" x14ac:dyDescent="0.3">
      <c r="A879" s="10">
        <f t="shared" si="41"/>
        <v>53</v>
      </c>
      <c r="B879" s="13" t="s">
        <v>1656</v>
      </c>
      <c r="C879" s="13" t="s">
        <v>972</v>
      </c>
      <c r="D879" s="10" t="s">
        <v>442</v>
      </c>
      <c r="E879" s="18">
        <v>37210</v>
      </c>
      <c r="F879" s="8">
        <f t="shared" ca="1" si="39"/>
        <v>24.210958904109589</v>
      </c>
      <c r="G879" s="10" t="s">
        <v>491</v>
      </c>
      <c r="H879" s="10">
        <f t="shared" si="40"/>
        <v>4</v>
      </c>
      <c r="I879" s="10" t="s">
        <v>492</v>
      </c>
      <c r="J879" s="10" t="s">
        <v>492</v>
      </c>
      <c r="K879" s="10" t="s">
        <v>909</v>
      </c>
    </row>
    <row r="880" spans="1:15" ht="13.95" customHeight="1" x14ac:dyDescent="0.3">
      <c r="A880" s="10">
        <f t="shared" si="41"/>
        <v>54</v>
      </c>
      <c r="B880" s="13" t="s">
        <v>1693</v>
      </c>
      <c r="C880" s="13" t="s">
        <v>1694</v>
      </c>
      <c r="D880" s="10" t="s">
        <v>442</v>
      </c>
      <c r="E880" s="18">
        <v>37087</v>
      </c>
      <c r="F880" s="8">
        <f t="shared" ca="1" si="39"/>
        <v>24.547945205479451</v>
      </c>
      <c r="G880" s="10" t="s">
        <v>491</v>
      </c>
      <c r="H880" s="10">
        <f t="shared" si="40"/>
        <v>4</v>
      </c>
      <c r="I880" s="10" t="s">
        <v>492</v>
      </c>
      <c r="J880" s="10" t="s">
        <v>492</v>
      </c>
      <c r="K880" s="10" t="s">
        <v>909</v>
      </c>
    </row>
    <row r="881" spans="1:19" ht="13.95" customHeight="1" x14ac:dyDescent="0.3">
      <c r="A881" s="10">
        <f t="shared" si="41"/>
        <v>55</v>
      </c>
      <c r="B881" s="12" t="s">
        <v>1054</v>
      </c>
      <c r="C881" s="12" t="s">
        <v>958</v>
      </c>
      <c r="D881" s="25" t="s">
        <v>442</v>
      </c>
      <c r="E881" s="18">
        <v>36118</v>
      </c>
      <c r="F881" s="8">
        <f t="shared" ca="1" si="39"/>
        <v>27.202739726027396</v>
      </c>
      <c r="G881" s="10" t="s">
        <v>491</v>
      </c>
      <c r="H881" s="10">
        <f t="shared" si="40"/>
        <v>4</v>
      </c>
      <c r="I881" s="10" t="s">
        <v>492</v>
      </c>
      <c r="J881" s="10" t="s">
        <v>493</v>
      </c>
      <c r="K881" s="10" t="s">
        <v>909</v>
      </c>
    </row>
    <row r="882" spans="1:19" ht="13.95" customHeight="1" x14ac:dyDescent="0.3">
      <c r="A882" s="10">
        <f t="shared" si="41"/>
        <v>56</v>
      </c>
      <c r="B882" s="12" t="s">
        <v>1448</v>
      </c>
      <c r="C882" s="12" t="s">
        <v>1449</v>
      </c>
      <c r="D882" s="25" t="s">
        <v>442</v>
      </c>
      <c r="E882" s="18">
        <v>36991</v>
      </c>
      <c r="F882" s="8">
        <f t="shared" ca="1" si="39"/>
        <v>24.81095890410959</v>
      </c>
      <c r="G882" s="10" t="s">
        <v>491</v>
      </c>
      <c r="H882" s="10">
        <f t="shared" si="40"/>
        <v>4</v>
      </c>
      <c r="I882" s="10" t="s">
        <v>493</v>
      </c>
      <c r="J882" s="10" t="s">
        <v>492</v>
      </c>
      <c r="K882" s="10" t="s">
        <v>909</v>
      </c>
    </row>
    <row r="883" spans="1:19" ht="13.95" customHeight="1" x14ac:dyDescent="0.3">
      <c r="A883" s="10">
        <f t="shared" si="41"/>
        <v>57</v>
      </c>
      <c r="B883" s="13" t="s">
        <v>307</v>
      </c>
      <c r="C883" s="13" t="s">
        <v>1010</v>
      </c>
      <c r="D883" s="10" t="s">
        <v>442</v>
      </c>
      <c r="E883" s="18">
        <v>34356</v>
      </c>
      <c r="F883" s="8">
        <f t="shared" ca="1" si="39"/>
        <v>32.030136986301372</v>
      </c>
      <c r="G883" s="10" t="s">
        <v>491</v>
      </c>
      <c r="H883" s="10">
        <f t="shared" si="40"/>
        <v>4</v>
      </c>
      <c r="I883" s="10" t="s">
        <v>492</v>
      </c>
      <c r="J883" s="10" t="s">
        <v>492</v>
      </c>
      <c r="K883" s="10" t="s">
        <v>909</v>
      </c>
    </row>
    <row r="884" spans="1:19" ht="13.95" customHeight="1" x14ac:dyDescent="0.3">
      <c r="A884" s="10">
        <f t="shared" si="41"/>
        <v>58</v>
      </c>
      <c r="B884" s="12" t="s">
        <v>312</v>
      </c>
      <c r="C884" s="12" t="s">
        <v>309</v>
      </c>
      <c r="D884" s="25" t="s">
        <v>442</v>
      </c>
      <c r="E884" s="18">
        <v>37398</v>
      </c>
      <c r="F884" s="8">
        <f t="shared" ca="1" si="39"/>
        <v>23.695890410958903</v>
      </c>
      <c r="G884" s="10" t="s">
        <v>491</v>
      </c>
      <c r="H884" s="10">
        <f t="shared" si="40"/>
        <v>4</v>
      </c>
      <c r="I884" s="10" t="s">
        <v>492</v>
      </c>
      <c r="J884" s="10" t="s">
        <v>492</v>
      </c>
      <c r="K884" s="10" t="s">
        <v>909</v>
      </c>
    </row>
    <row r="885" spans="1:19" ht="13.95" customHeight="1" x14ac:dyDescent="0.3">
      <c r="A885" s="10">
        <f t="shared" si="41"/>
        <v>1</v>
      </c>
      <c r="B885" s="13" t="s">
        <v>1544</v>
      </c>
      <c r="C885" s="13" t="s">
        <v>187</v>
      </c>
      <c r="D885" s="10" t="s">
        <v>460</v>
      </c>
      <c r="E885" s="18">
        <v>34908</v>
      </c>
      <c r="F885" s="8">
        <f t="shared" ca="1" si="39"/>
        <v>30.517808219178082</v>
      </c>
      <c r="G885" s="10" t="s">
        <v>488</v>
      </c>
      <c r="H885" s="10">
        <f t="shared" si="40"/>
        <v>1</v>
      </c>
      <c r="I885" s="10" t="s">
        <v>492</v>
      </c>
      <c r="J885" s="10" t="s">
        <v>493</v>
      </c>
      <c r="K885" s="10" t="s">
        <v>909</v>
      </c>
    </row>
    <row r="886" spans="1:19" ht="13.95" customHeight="1" x14ac:dyDescent="0.3">
      <c r="A886" s="10">
        <f t="shared" si="41"/>
        <v>2</v>
      </c>
      <c r="B886" s="13" t="s">
        <v>924</v>
      </c>
      <c r="C886" s="13" t="s">
        <v>104</v>
      </c>
      <c r="D886" s="10" t="s">
        <v>460</v>
      </c>
      <c r="E886" s="18">
        <v>35661</v>
      </c>
      <c r="F886" s="8">
        <f t="shared" ca="1" si="39"/>
        <v>28.454794520547946</v>
      </c>
      <c r="G886" s="10" t="s">
        <v>488</v>
      </c>
      <c r="H886" s="10">
        <f t="shared" si="40"/>
        <v>1</v>
      </c>
      <c r="I886" s="10" t="s">
        <v>492</v>
      </c>
      <c r="J886" s="10" t="s">
        <v>492</v>
      </c>
      <c r="K886" s="10" t="s">
        <v>909</v>
      </c>
    </row>
    <row r="887" spans="1:19" ht="13.95" customHeight="1" x14ac:dyDescent="0.3">
      <c r="A887" s="10">
        <f t="shared" si="41"/>
        <v>3</v>
      </c>
      <c r="B887" s="12" t="s">
        <v>1085</v>
      </c>
      <c r="C887" s="12" t="s">
        <v>417</v>
      </c>
      <c r="D887" s="10" t="s">
        <v>460</v>
      </c>
      <c r="E887" s="18">
        <v>33210</v>
      </c>
      <c r="F887" s="8">
        <f t="shared" ca="1" si="39"/>
        <v>35.169863013698631</v>
      </c>
      <c r="G887" s="10" t="s">
        <v>488</v>
      </c>
      <c r="H887" s="10">
        <f t="shared" si="40"/>
        <v>1</v>
      </c>
      <c r="I887" s="10" t="s">
        <v>492</v>
      </c>
      <c r="J887" s="10" t="s">
        <v>493</v>
      </c>
      <c r="K887" s="10" t="s">
        <v>909</v>
      </c>
    </row>
    <row r="888" spans="1:19" ht="13.95" customHeight="1" x14ac:dyDescent="0.3">
      <c r="A888" s="10">
        <f t="shared" si="41"/>
        <v>4</v>
      </c>
      <c r="B888" s="13" t="s">
        <v>833</v>
      </c>
      <c r="C888" s="13" t="s">
        <v>834</v>
      </c>
      <c r="D888" s="10" t="s">
        <v>460</v>
      </c>
      <c r="E888" s="18">
        <v>34678</v>
      </c>
      <c r="F888" s="8">
        <f t="shared" ca="1" si="39"/>
        <v>31.147945205479452</v>
      </c>
      <c r="G888" s="10" t="s">
        <v>488</v>
      </c>
      <c r="H888" s="10">
        <f t="shared" si="40"/>
        <v>1</v>
      </c>
      <c r="I888" s="10" t="s">
        <v>492</v>
      </c>
      <c r="J888" s="10" t="s">
        <v>492</v>
      </c>
      <c r="K888" s="10" t="s">
        <v>909</v>
      </c>
    </row>
    <row r="889" spans="1:19" ht="13.95" customHeight="1" x14ac:dyDescent="0.3">
      <c r="A889" s="10">
        <f t="shared" si="41"/>
        <v>5</v>
      </c>
      <c r="B889" s="21" t="s">
        <v>211</v>
      </c>
      <c r="C889" s="21" t="s">
        <v>212</v>
      </c>
      <c r="D889" s="10" t="s">
        <v>460</v>
      </c>
      <c r="E889" s="18">
        <v>32313</v>
      </c>
      <c r="F889" s="8">
        <f t="shared" ca="1" si="39"/>
        <v>37.627397260273973</v>
      </c>
      <c r="G889" s="10" t="s">
        <v>488</v>
      </c>
      <c r="H889" s="10">
        <f t="shared" si="40"/>
        <v>1</v>
      </c>
      <c r="I889" s="10" t="s">
        <v>492</v>
      </c>
      <c r="J889" s="10" t="s">
        <v>492</v>
      </c>
      <c r="K889" s="10" t="s">
        <v>909</v>
      </c>
    </row>
    <row r="890" spans="1:19" ht="13.95" customHeight="1" x14ac:dyDescent="0.3">
      <c r="A890" s="10">
        <f t="shared" si="41"/>
        <v>6</v>
      </c>
      <c r="B890" s="21" t="s">
        <v>410</v>
      </c>
      <c r="C890" s="21" t="s">
        <v>35</v>
      </c>
      <c r="D890" s="10" t="s">
        <v>460</v>
      </c>
      <c r="E890" s="18">
        <v>31798</v>
      </c>
      <c r="F890" s="8">
        <f t="shared" ca="1" si="39"/>
        <v>39.038356164383565</v>
      </c>
      <c r="G890" s="10" t="s">
        <v>488</v>
      </c>
      <c r="H890" s="10">
        <f t="shared" si="40"/>
        <v>1</v>
      </c>
      <c r="I890" s="10" t="s">
        <v>492</v>
      </c>
      <c r="J890" s="10" t="s">
        <v>493</v>
      </c>
      <c r="K890" s="10" t="s">
        <v>909</v>
      </c>
      <c r="N890"/>
    </row>
    <row r="891" spans="1:19" ht="13.95" customHeight="1" x14ac:dyDescent="0.3">
      <c r="A891" s="10">
        <f t="shared" si="41"/>
        <v>7</v>
      </c>
      <c r="B891" s="21" t="s">
        <v>213</v>
      </c>
      <c r="C891" s="21" t="s">
        <v>214</v>
      </c>
      <c r="D891" s="17" t="s">
        <v>460</v>
      </c>
      <c r="E891" s="18">
        <v>32917</v>
      </c>
      <c r="F891" s="8">
        <f t="shared" ca="1" si="39"/>
        <v>35.972602739726028</v>
      </c>
      <c r="G891" s="10" t="s">
        <v>488</v>
      </c>
      <c r="H891" s="10">
        <f t="shared" si="40"/>
        <v>1</v>
      </c>
      <c r="I891" s="10" t="s">
        <v>492</v>
      </c>
      <c r="J891" s="10" t="s">
        <v>492</v>
      </c>
      <c r="K891" s="10" t="s">
        <v>909</v>
      </c>
    </row>
    <row r="892" spans="1:19" ht="13.95" customHeight="1" x14ac:dyDescent="0.3">
      <c r="A892" s="10">
        <f t="shared" si="41"/>
        <v>8</v>
      </c>
      <c r="B892" s="13" t="s">
        <v>847</v>
      </c>
      <c r="C892" s="13" t="s">
        <v>42</v>
      </c>
      <c r="D892" s="10" t="s">
        <v>460</v>
      </c>
      <c r="E892" s="18">
        <v>34468</v>
      </c>
      <c r="F892" s="8">
        <f t="shared" ca="1" si="39"/>
        <v>31.723287671232878</v>
      </c>
      <c r="G892" s="10" t="s">
        <v>488</v>
      </c>
      <c r="H892" s="10">
        <f t="shared" si="40"/>
        <v>1</v>
      </c>
      <c r="I892" s="10" t="s">
        <v>493</v>
      </c>
      <c r="J892" s="10" t="s">
        <v>492</v>
      </c>
      <c r="K892" s="10" t="s">
        <v>909</v>
      </c>
    </row>
    <row r="893" spans="1:19" ht="13.95" customHeight="1" x14ac:dyDescent="0.3">
      <c r="A893" s="10">
        <f t="shared" si="41"/>
        <v>9</v>
      </c>
      <c r="B893" s="13" t="s">
        <v>1636</v>
      </c>
      <c r="C893" s="13" t="s">
        <v>1637</v>
      </c>
      <c r="D893" s="10" t="s">
        <v>460</v>
      </c>
      <c r="E893" s="18">
        <v>36044</v>
      </c>
      <c r="F893" s="8">
        <f t="shared" ca="1" si="39"/>
        <v>27.405479452054795</v>
      </c>
      <c r="G893" s="10" t="s">
        <v>488</v>
      </c>
      <c r="H893" s="10">
        <f t="shared" si="40"/>
        <v>1</v>
      </c>
      <c r="I893" s="10" t="s">
        <v>492</v>
      </c>
      <c r="J893" s="10" t="s">
        <v>492</v>
      </c>
      <c r="K893" s="10" t="s">
        <v>909</v>
      </c>
    </row>
    <row r="894" spans="1:19" ht="13.95" customHeight="1" x14ac:dyDescent="0.3">
      <c r="A894" s="10">
        <f t="shared" si="41"/>
        <v>10</v>
      </c>
      <c r="B894" s="21" t="s">
        <v>528</v>
      </c>
      <c r="C894" s="21" t="s">
        <v>529</v>
      </c>
      <c r="D894" s="17" t="s">
        <v>460</v>
      </c>
      <c r="E894" s="18">
        <v>32244</v>
      </c>
      <c r="F894" s="8">
        <f t="shared" ca="1" si="39"/>
        <v>37.816438356164383</v>
      </c>
      <c r="G894" s="10" t="s">
        <v>488</v>
      </c>
      <c r="H894" s="10">
        <f t="shared" si="40"/>
        <v>1</v>
      </c>
      <c r="I894" s="10" t="s">
        <v>492</v>
      </c>
      <c r="J894" s="10" t="s">
        <v>493</v>
      </c>
      <c r="K894" s="10" t="s">
        <v>909</v>
      </c>
    </row>
    <row r="895" spans="1:19" ht="13.95" customHeight="1" x14ac:dyDescent="0.3">
      <c r="A895" s="10">
        <f t="shared" si="41"/>
        <v>11</v>
      </c>
      <c r="B895" s="13" t="s">
        <v>973</v>
      </c>
      <c r="C895" s="13" t="s">
        <v>974</v>
      </c>
      <c r="D895" s="10" t="s">
        <v>460</v>
      </c>
      <c r="E895" s="18">
        <v>35644</v>
      </c>
      <c r="F895" s="8">
        <f t="shared" ca="1" si="39"/>
        <v>28.5013698630137</v>
      </c>
      <c r="G895" s="10" t="s">
        <v>488</v>
      </c>
      <c r="H895" s="10">
        <f t="shared" si="40"/>
        <v>1</v>
      </c>
      <c r="I895" s="10" t="s">
        <v>492</v>
      </c>
      <c r="J895" s="10" t="s">
        <v>493</v>
      </c>
      <c r="K895" s="10" t="s">
        <v>909</v>
      </c>
      <c r="P895"/>
      <c r="Q895"/>
      <c r="R895"/>
      <c r="S895"/>
    </row>
    <row r="896" spans="1:19" ht="13.95" customHeight="1" x14ac:dyDescent="0.3">
      <c r="A896" s="10">
        <f t="shared" si="41"/>
        <v>12</v>
      </c>
      <c r="B896" s="12" t="s">
        <v>1126</v>
      </c>
      <c r="C896" s="12" t="s">
        <v>1118</v>
      </c>
      <c r="D896" s="25" t="s">
        <v>460</v>
      </c>
      <c r="E896" s="18">
        <v>34908</v>
      </c>
      <c r="F896" s="8">
        <f t="shared" ca="1" si="39"/>
        <v>30.517808219178082</v>
      </c>
      <c r="G896" s="10" t="s">
        <v>488</v>
      </c>
      <c r="H896" s="10">
        <f t="shared" si="40"/>
        <v>1</v>
      </c>
      <c r="I896" s="10" t="s">
        <v>492</v>
      </c>
      <c r="J896" s="10" t="s">
        <v>492</v>
      </c>
      <c r="K896" s="10" t="s">
        <v>909</v>
      </c>
    </row>
    <row r="897" spans="1:22" ht="13.95" customHeight="1" x14ac:dyDescent="0.3">
      <c r="A897" s="10">
        <f t="shared" si="41"/>
        <v>13</v>
      </c>
      <c r="B897" s="13" t="s">
        <v>91</v>
      </c>
      <c r="C897" s="13" t="s">
        <v>1240</v>
      </c>
      <c r="D897" s="10" t="s">
        <v>460</v>
      </c>
      <c r="E897" s="18">
        <v>36430</v>
      </c>
      <c r="F897" s="8">
        <f t="shared" ca="1" si="39"/>
        <v>26.347945205479451</v>
      </c>
      <c r="G897" s="10" t="s">
        <v>488</v>
      </c>
      <c r="H897" s="10">
        <f t="shared" si="40"/>
        <v>1</v>
      </c>
      <c r="I897" s="10" t="s">
        <v>492</v>
      </c>
      <c r="J897" s="10" t="s">
        <v>492</v>
      </c>
      <c r="K897" s="10" t="s">
        <v>909</v>
      </c>
    </row>
    <row r="898" spans="1:22" ht="13.95" customHeight="1" x14ac:dyDescent="0.3">
      <c r="A898" s="10">
        <f t="shared" si="41"/>
        <v>14</v>
      </c>
      <c r="B898" s="28" t="s">
        <v>1262</v>
      </c>
      <c r="C898" s="29" t="s">
        <v>119</v>
      </c>
      <c r="D898" s="10" t="s">
        <v>460</v>
      </c>
      <c r="E898" s="18">
        <v>35663</v>
      </c>
      <c r="F898" s="8">
        <f t="shared" ref="F898:F921" ca="1" si="42">IF(E898="","",(TODAY()-E898)/365)</f>
        <v>28.449315068493149</v>
      </c>
      <c r="G898" s="10" t="s">
        <v>488</v>
      </c>
      <c r="H898" s="10">
        <f t="shared" ref="H898:H921" si="43">IF(G898="P",1,(IF(G898="C",2,(IF(G898="IF",3,(IF(G898="OF",4,"x")))))))</f>
        <v>1</v>
      </c>
      <c r="I898" s="10" t="s">
        <v>492</v>
      </c>
      <c r="J898" s="10" t="s">
        <v>492</v>
      </c>
      <c r="K898" s="10" t="s">
        <v>909</v>
      </c>
    </row>
    <row r="899" spans="1:22" ht="13.95" customHeight="1" x14ac:dyDescent="0.3">
      <c r="A899" s="10">
        <f t="shared" ref="A899:A921" si="44">IF(D899=D898,A898+1,1)</f>
        <v>15</v>
      </c>
      <c r="B899" s="28" t="s">
        <v>1270</v>
      </c>
      <c r="C899" s="29" t="s">
        <v>424</v>
      </c>
      <c r="D899" s="10" t="s">
        <v>460</v>
      </c>
      <c r="E899" s="18">
        <v>35776</v>
      </c>
      <c r="F899" s="8">
        <f t="shared" ca="1" si="42"/>
        <v>28.139726027397259</v>
      </c>
      <c r="G899" s="10" t="s">
        <v>488</v>
      </c>
      <c r="H899" s="10">
        <f t="shared" si="43"/>
        <v>1</v>
      </c>
      <c r="I899" s="10" t="s">
        <v>492</v>
      </c>
      <c r="J899" s="10" t="s">
        <v>492</v>
      </c>
      <c r="K899" s="10" t="s">
        <v>909</v>
      </c>
      <c r="V899"/>
    </row>
    <row r="900" spans="1:22" ht="13.95" customHeight="1" x14ac:dyDescent="0.3">
      <c r="A900" s="10">
        <f t="shared" si="44"/>
        <v>16</v>
      </c>
      <c r="B900" s="28" t="s">
        <v>1280</v>
      </c>
      <c r="C900" s="29" t="s">
        <v>279</v>
      </c>
      <c r="D900" s="10" t="s">
        <v>460</v>
      </c>
      <c r="E900" s="18">
        <v>36664</v>
      </c>
      <c r="F900" s="8">
        <f t="shared" ca="1" si="42"/>
        <v>25.706849315068492</v>
      </c>
      <c r="G900" s="10" t="s">
        <v>488</v>
      </c>
      <c r="H900" s="10">
        <f t="shared" si="43"/>
        <v>1</v>
      </c>
      <c r="I900" s="10" t="s">
        <v>493</v>
      </c>
      <c r="J900" s="10" t="s">
        <v>493</v>
      </c>
      <c r="K900" s="10" t="s">
        <v>909</v>
      </c>
    </row>
    <row r="901" spans="1:22" ht="13.95" customHeight="1" x14ac:dyDescent="0.3">
      <c r="A901" s="10">
        <f t="shared" si="44"/>
        <v>17</v>
      </c>
      <c r="B901" s="12" t="s">
        <v>1520</v>
      </c>
      <c r="C901" s="12" t="s">
        <v>573</v>
      </c>
      <c r="D901" s="25" t="s">
        <v>460</v>
      </c>
      <c r="E901" s="18">
        <v>31861</v>
      </c>
      <c r="F901" s="8">
        <f t="shared" ca="1" si="42"/>
        <v>38.865753424657534</v>
      </c>
      <c r="G901" s="10" t="s">
        <v>488</v>
      </c>
      <c r="H901" s="10">
        <f t="shared" si="43"/>
        <v>1</v>
      </c>
      <c r="I901" s="10" t="s">
        <v>492</v>
      </c>
      <c r="J901" s="10" t="s">
        <v>492</v>
      </c>
      <c r="K901" s="10" t="s">
        <v>909</v>
      </c>
    </row>
    <row r="902" spans="1:22" ht="13.95" customHeight="1" x14ac:dyDescent="0.3">
      <c r="A902" s="10">
        <f t="shared" si="44"/>
        <v>18</v>
      </c>
      <c r="B902" s="22" t="s">
        <v>361</v>
      </c>
      <c r="C902" s="22" t="s">
        <v>345</v>
      </c>
      <c r="D902" s="17" t="s">
        <v>460</v>
      </c>
      <c r="E902" s="18">
        <v>34529</v>
      </c>
      <c r="F902" s="8">
        <f t="shared" ca="1" si="42"/>
        <v>31.556164383561644</v>
      </c>
      <c r="G902" s="10" t="s">
        <v>489</v>
      </c>
      <c r="H902" s="10">
        <f t="shared" si="43"/>
        <v>2</v>
      </c>
      <c r="I902" s="10" t="s">
        <v>492</v>
      </c>
      <c r="J902" s="10" t="s">
        <v>492</v>
      </c>
      <c r="K902" s="10" t="s">
        <v>909</v>
      </c>
      <c r="N902"/>
    </row>
    <row r="903" spans="1:22" ht="13.95" customHeight="1" x14ac:dyDescent="0.3">
      <c r="A903" s="10">
        <f t="shared" si="44"/>
        <v>19</v>
      </c>
      <c r="B903" s="28" t="s">
        <v>1248</v>
      </c>
      <c r="C903" s="29" t="s">
        <v>1136</v>
      </c>
      <c r="D903" s="10" t="s">
        <v>460</v>
      </c>
      <c r="E903" s="18">
        <v>36570</v>
      </c>
      <c r="F903" s="8">
        <f t="shared" ca="1" si="42"/>
        <v>25.964383561643835</v>
      </c>
      <c r="G903" s="10" t="s">
        <v>489</v>
      </c>
      <c r="H903" s="10">
        <f t="shared" si="43"/>
        <v>2</v>
      </c>
      <c r="I903" s="10" t="s">
        <v>492</v>
      </c>
      <c r="J903" s="10" t="s">
        <v>492</v>
      </c>
      <c r="K903" s="10" t="s">
        <v>909</v>
      </c>
    </row>
    <row r="904" spans="1:22" ht="13.95" customHeight="1" x14ac:dyDescent="0.3">
      <c r="A904" s="10">
        <f t="shared" si="44"/>
        <v>20</v>
      </c>
      <c r="B904" s="22" t="s">
        <v>681</v>
      </c>
      <c r="C904" s="22" t="s">
        <v>92</v>
      </c>
      <c r="D904" s="17" t="s">
        <v>460</v>
      </c>
      <c r="E904" s="18">
        <v>35187</v>
      </c>
      <c r="F904" s="8">
        <f t="shared" ca="1" si="42"/>
        <v>29.753424657534246</v>
      </c>
      <c r="G904" s="10" t="s">
        <v>489</v>
      </c>
      <c r="H904" s="10">
        <f t="shared" si="43"/>
        <v>2</v>
      </c>
      <c r="I904" s="10" t="s">
        <v>492</v>
      </c>
      <c r="J904" s="10" t="s">
        <v>492</v>
      </c>
      <c r="K904" s="10" t="s">
        <v>909</v>
      </c>
      <c r="S904"/>
      <c r="T904"/>
      <c r="U904"/>
    </row>
    <row r="905" spans="1:22" ht="13.95" customHeight="1" x14ac:dyDescent="0.3">
      <c r="A905" s="10">
        <f t="shared" si="44"/>
        <v>21</v>
      </c>
      <c r="B905" s="28" t="s">
        <v>207</v>
      </c>
      <c r="C905" s="29" t="s">
        <v>143</v>
      </c>
      <c r="D905" s="10" t="s">
        <v>460</v>
      </c>
      <c r="E905" s="18">
        <v>36076</v>
      </c>
      <c r="F905" s="8">
        <f t="shared" ca="1" si="42"/>
        <v>27.317808219178083</v>
      </c>
      <c r="G905" s="10" t="s">
        <v>490</v>
      </c>
      <c r="H905" s="10">
        <f t="shared" si="43"/>
        <v>3</v>
      </c>
      <c r="I905" s="10" t="s">
        <v>492</v>
      </c>
      <c r="J905" s="10" t="s">
        <v>492</v>
      </c>
      <c r="K905" s="10" t="s">
        <v>909</v>
      </c>
    </row>
    <row r="906" spans="1:22" ht="13.95" customHeight="1" x14ac:dyDescent="0.3">
      <c r="A906" s="10">
        <f t="shared" si="44"/>
        <v>22</v>
      </c>
      <c r="B906" s="22" t="s">
        <v>66</v>
      </c>
      <c r="C906" s="22" t="s">
        <v>30</v>
      </c>
      <c r="D906" s="25" t="s">
        <v>460</v>
      </c>
      <c r="E906" s="18">
        <v>34087</v>
      </c>
      <c r="F906" s="8">
        <f t="shared" ca="1" si="42"/>
        <v>32.767123287671232</v>
      </c>
      <c r="G906" s="10" t="s">
        <v>490</v>
      </c>
      <c r="H906" s="10">
        <f t="shared" si="43"/>
        <v>3</v>
      </c>
      <c r="I906" s="10" t="s">
        <v>492</v>
      </c>
      <c r="J906" s="10" t="s">
        <v>492</v>
      </c>
      <c r="K906" s="10" t="s">
        <v>909</v>
      </c>
    </row>
    <row r="907" spans="1:22" ht="13.95" customHeight="1" x14ac:dyDescent="0.3">
      <c r="A907" s="10">
        <f t="shared" si="44"/>
        <v>23</v>
      </c>
      <c r="B907" s="21" t="s">
        <v>423</v>
      </c>
      <c r="C907" s="21" t="s">
        <v>150</v>
      </c>
      <c r="D907" s="17" t="s">
        <v>460</v>
      </c>
      <c r="E907" s="18">
        <v>34292</v>
      </c>
      <c r="F907" s="8">
        <f t="shared" ca="1" si="42"/>
        <v>32.205479452054796</v>
      </c>
      <c r="G907" s="10" t="s">
        <v>490</v>
      </c>
      <c r="H907" s="10">
        <f t="shared" si="43"/>
        <v>3</v>
      </c>
      <c r="I907" s="10" t="s">
        <v>492</v>
      </c>
      <c r="J907" s="10" t="s">
        <v>493</v>
      </c>
      <c r="K907" s="10" t="s">
        <v>909</v>
      </c>
    </row>
    <row r="908" spans="1:22" ht="13.95" customHeight="1" x14ac:dyDescent="0.3">
      <c r="A908" s="10">
        <f t="shared" si="44"/>
        <v>24</v>
      </c>
      <c r="B908" s="13" t="s">
        <v>462</v>
      </c>
      <c r="C908" s="13" t="s">
        <v>1641</v>
      </c>
      <c r="D908" s="10" t="s">
        <v>460</v>
      </c>
      <c r="E908" s="18">
        <v>37028</v>
      </c>
      <c r="F908" s="8">
        <f t="shared" ca="1" si="42"/>
        <v>24.709589041095889</v>
      </c>
      <c r="G908" s="10" t="s">
        <v>490</v>
      </c>
      <c r="H908" s="10">
        <f t="shared" si="43"/>
        <v>3</v>
      </c>
      <c r="I908" s="10" t="s">
        <v>492</v>
      </c>
      <c r="J908" s="10" t="s">
        <v>493</v>
      </c>
      <c r="K908" s="10" t="s">
        <v>909</v>
      </c>
    </row>
    <row r="909" spans="1:22" ht="13.95" customHeight="1" x14ac:dyDescent="0.3">
      <c r="A909" s="10">
        <f t="shared" si="44"/>
        <v>25</v>
      </c>
      <c r="B909" s="13" t="s">
        <v>1222</v>
      </c>
      <c r="C909" s="13" t="s">
        <v>820</v>
      </c>
      <c r="D909" s="10" t="s">
        <v>460</v>
      </c>
      <c r="E909" s="18">
        <v>36936</v>
      </c>
      <c r="F909" s="8">
        <f t="shared" ca="1" si="42"/>
        <v>24.961643835616439</v>
      </c>
      <c r="G909" s="10" t="s">
        <v>490</v>
      </c>
      <c r="H909" s="10">
        <f t="shared" si="43"/>
        <v>3</v>
      </c>
      <c r="I909" s="10" t="s">
        <v>492</v>
      </c>
      <c r="J909" s="10" t="s">
        <v>492</v>
      </c>
      <c r="K909" s="10" t="s">
        <v>909</v>
      </c>
    </row>
    <row r="910" spans="1:22" ht="13.95" customHeight="1" x14ac:dyDescent="0.3">
      <c r="A910" s="10">
        <f t="shared" si="44"/>
        <v>26</v>
      </c>
      <c r="B910" s="13" t="s">
        <v>1673</v>
      </c>
      <c r="C910" s="13" t="s">
        <v>219</v>
      </c>
      <c r="D910" s="10" t="s">
        <v>460</v>
      </c>
      <c r="E910" s="18">
        <v>36725</v>
      </c>
      <c r="F910" s="8">
        <f t="shared" ca="1" si="42"/>
        <v>25.539726027397261</v>
      </c>
      <c r="G910" s="10" t="s">
        <v>490</v>
      </c>
      <c r="H910" s="10">
        <f t="shared" si="43"/>
        <v>3</v>
      </c>
      <c r="I910" s="10" t="s">
        <v>492</v>
      </c>
      <c r="J910" s="10" t="s">
        <v>492</v>
      </c>
      <c r="K910" s="10" t="s">
        <v>909</v>
      </c>
    </row>
    <row r="911" spans="1:22" ht="13.95" customHeight="1" x14ac:dyDescent="0.3">
      <c r="A911" s="10">
        <f t="shared" si="44"/>
        <v>27</v>
      </c>
      <c r="B911" s="22" t="s">
        <v>773</v>
      </c>
      <c r="C911" s="22" t="s">
        <v>119</v>
      </c>
      <c r="D911" s="10" t="s">
        <v>460</v>
      </c>
      <c r="E911" s="18">
        <v>34176</v>
      </c>
      <c r="F911" s="8">
        <f t="shared" ca="1" si="42"/>
        <v>32.523287671232879</v>
      </c>
      <c r="G911" s="10" t="s">
        <v>490</v>
      </c>
      <c r="H911" s="10">
        <f t="shared" si="43"/>
        <v>3</v>
      </c>
      <c r="I911" s="10" t="s">
        <v>492</v>
      </c>
      <c r="J911" s="10" t="s">
        <v>492</v>
      </c>
      <c r="K911" s="10" t="s">
        <v>909</v>
      </c>
    </row>
    <row r="912" spans="1:22" ht="13.95" customHeight="1" x14ac:dyDescent="0.3">
      <c r="A912" s="10">
        <f t="shared" si="44"/>
        <v>28</v>
      </c>
      <c r="B912" s="12" t="s">
        <v>1470</v>
      </c>
      <c r="C912" s="12" t="s">
        <v>80</v>
      </c>
      <c r="D912" s="25" t="s">
        <v>460</v>
      </c>
      <c r="E912" s="18">
        <v>37301</v>
      </c>
      <c r="F912" s="8">
        <f t="shared" ca="1" si="42"/>
        <v>23.961643835616439</v>
      </c>
      <c r="G912" s="10" t="s">
        <v>490</v>
      </c>
      <c r="H912" s="10">
        <f t="shared" si="43"/>
        <v>3</v>
      </c>
      <c r="I912" s="10" t="s">
        <v>492</v>
      </c>
      <c r="J912" s="10" t="s">
        <v>492</v>
      </c>
      <c r="K912" s="10" t="s">
        <v>909</v>
      </c>
      <c r="L912"/>
    </row>
    <row r="913" spans="1:18" ht="13.95" customHeight="1" x14ac:dyDescent="0.3">
      <c r="A913" s="10">
        <f t="shared" si="44"/>
        <v>29</v>
      </c>
      <c r="B913" s="21" t="s">
        <v>475</v>
      </c>
      <c r="C913" s="21" t="s">
        <v>476</v>
      </c>
      <c r="D913" s="17" t="s">
        <v>460</v>
      </c>
      <c r="E913" s="18">
        <v>33884</v>
      </c>
      <c r="F913" s="8">
        <f t="shared" ca="1" si="42"/>
        <v>33.323287671232876</v>
      </c>
      <c r="G913" s="10" t="s">
        <v>491</v>
      </c>
      <c r="H913" s="10">
        <f t="shared" si="43"/>
        <v>4</v>
      </c>
      <c r="I913" s="10" t="s">
        <v>492</v>
      </c>
      <c r="J913" s="10" t="s">
        <v>492</v>
      </c>
      <c r="K913" s="10" t="s">
        <v>909</v>
      </c>
    </row>
    <row r="914" spans="1:18" ht="13.95" customHeight="1" x14ac:dyDescent="0.3">
      <c r="A914" s="10">
        <f t="shared" si="44"/>
        <v>30</v>
      </c>
      <c r="B914" s="13" t="s">
        <v>832</v>
      </c>
      <c r="C914" s="13" t="s">
        <v>451</v>
      </c>
      <c r="D914" s="25" t="s">
        <v>460</v>
      </c>
      <c r="E914" s="18">
        <v>33232</v>
      </c>
      <c r="F914" s="8">
        <f t="shared" ca="1" si="42"/>
        <v>35.109589041095887</v>
      </c>
      <c r="G914" s="10" t="s">
        <v>491</v>
      </c>
      <c r="H914" s="10">
        <f t="shared" si="43"/>
        <v>4</v>
      </c>
      <c r="I914" s="10" t="s">
        <v>493</v>
      </c>
      <c r="J914" s="10" t="s">
        <v>493</v>
      </c>
      <c r="K914" s="10" t="s">
        <v>909</v>
      </c>
    </row>
    <row r="915" spans="1:18" ht="13.95" customHeight="1" x14ac:dyDescent="0.3">
      <c r="A915" s="10">
        <f t="shared" si="44"/>
        <v>31</v>
      </c>
      <c r="B915" s="28" t="s">
        <v>1311</v>
      </c>
      <c r="C915" s="29" t="s">
        <v>1312</v>
      </c>
      <c r="D915" s="10" t="s">
        <v>460</v>
      </c>
      <c r="E915" s="18">
        <v>35141</v>
      </c>
      <c r="F915" s="8">
        <f t="shared" ca="1" si="42"/>
        <v>29.87945205479452</v>
      </c>
      <c r="G915" s="10" t="s">
        <v>491</v>
      </c>
      <c r="H915" s="10">
        <f t="shared" si="43"/>
        <v>4</v>
      </c>
      <c r="I915" s="10" t="s">
        <v>492</v>
      </c>
      <c r="J915" s="10" t="s">
        <v>492</v>
      </c>
      <c r="K915" s="10" t="s">
        <v>909</v>
      </c>
    </row>
    <row r="916" spans="1:18" ht="13.95" customHeight="1" x14ac:dyDescent="0.3">
      <c r="A916" s="10">
        <f t="shared" si="44"/>
        <v>32</v>
      </c>
      <c r="B916" s="21" t="s">
        <v>480</v>
      </c>
      <c r="C916" s="21" t="s">
        <v>696</v>
      </c>
      <c r="D916" s="17" t="s">
        <v>460</v>
      </c>
      <c r="E916" s="18">
        <v>33463</v>
      </c>
      <c r="F916" s="8">
        <f t="shared" ca="1" si="42"/>
        <v>34.476712328767121</v>
      </c>
      <c r="G916" s="10" t="s">
        <v>491</v>
      </c>
      <c r="H916" s="10">
        <f t="shared" si="43"/>
        <v>4</v>
      </c>
      <c r="I916" s="10" t="s">
        <v>492</v>
      </c>
      <c r="J916" s="10" t="s">
        <v>492</v>
      </c>
      <c r="K916" s="10" t="s">
        <v>909</v>
      </c>
      <c r="L916"/>
    </row>
    <row r="917" spans="1:18" ht="13.95" customHeight="1" x14ac:dyDescent="0.3">
      <c r="A917" s="10">
        <f t="shared" si="44"/>
        <v>33</v>
      </c>
      <c r="B917" s="28" t="s">
        <v>1236</v>
      </c>
      <c r="C917" s="29" t="s">
        <v>35</v>
      </c>
      <c r="D917" s="10" t="s">
        <v>460</v>
      </c>
      <c r="E917" s="18">
        <v>35641</v>
      </c>
      <c r="F917" s="8">
        <f t="shared" ca="1" si="42"/>
        <v>28.509589041095889</v>
      </c>
      <c r="G917" s="10" t="s">
        <v>491</v>
      </c>
      <c r="H917" s="10">
        <f t="shared" si="43"/>
        <v>4</v>
      </c>
      <c r="I917" s="10" t="s">
        <v>492</v>
      </c>
      <c r="J917" s="10" t="s">
        <v>492</v>
      </c>
      <c r="K917" s="10" t="s">
        <v>909</v>
      </c>
    </row>
    <row r="918" spans="1:18" ht="13.95" customHeight="1" x14ac:dyDescent="0.3">
      <c r="A918" s="10">
        <f t="shared" si="44"/>
        <v>34</v>
      </c>
      <c r="B918" s="13" t="s">
        <v>996</v>
      </c>
      <c r="C918" s="13" t="s">
        <v>705</v>
      </c>
      <c r="D918" s="10" t="s">
        <v>460</v>
      </c>
      <c r="E918" s="18">
        <v>34639</v>
      </c>
      <c r="F918" s="8">
        <f t="shared" ca="1" si="42"/>
        <v>31.254794520547946</v>
      </c>
      <c r="G918" s="10" t="s">
        <v>491</v>
      </c>
      <c r="H918" s="10">
        <f t="shared" si="43"/>
        <v>4</v>
      </c>
      <c r="I918" s="10" t="s">
        <v>492</v>
      </c>
      <c r="J918" s="10" t="s">
        <v>492</v>
      </c>
      <c r="K918" s="10" t="s">
        <v>909</v>
      </c>
      <c r="O918"/>
      <c r="P918"/>
      <c r="Q918"/>
      <c r="R918"/>
    </row>
    <row r="919" spans="1:18" ht="13.95" customHeight="1" x14ac:dyDescent="0.3">
      <c r="A919" s="10">
        <f t="shared" si="44"/>
        <v>35</v>
      </c>
      <c r="B919" s="13" t="s">
        <v>892</v>
      </c>
      <c r="C919" s="13" t="s">
        <v>63</v>
      </c>
      <c r="D919" s="10" t="s">
        <v>460</v>
      </c>
      <c r="E919" s="18">
        <v>33210</v>
      </c>
      <c r="F919" s="8">
        <f t="shared" ca="1" si="42"/>
        <v>35.169863013698631</v>
      </c>
      <c r="G919" s="10" t="s">
        <v>491</v>
      </c>
      <c r="H919" s="10">
        <f t="shared" si="43"/>
        <v>4</v>
      </c>
      <c r="I919" s="10" t="s">
        <v>492</v>
      </c>
      <c r="J919" s="10" t="s">
        <v>492</v>
      </c>
      <c r="K919" s="10" t="s">
        <v>909</v>
      </c>
      <c r="L919"/>
      <c r="M919"/>
    </row>
    <row r="920" spans="1:18" ht="13.95" customHeight="1" x14ac:dyDescent="0.3">
      <c r="A920" s="10">
        <f t="shared" si="44"/>
        <v>36</v>
      </c>
      <c r="B920" s="13" t="s">
        <v>1007</v>
      </c>
      <c r="C920" s="13" t="s">
        <v>1008</v>
      </c>
      <c r="D920" s="10" t="s">
        <v>460</v>
      </c>
      <c r="E920" s="18">
        <v>36046</v>
      </c>
      <c r="F920" s="8">
        <f t="shared" ca="1" si="42"/>
        <v>27.4</v>
      </c>
      <c r="G920" s="10" t="s">
        <v>491</v>
      </c>
      <c r="H920" s="10">
        <f t="shared" si="43"/>
        <v>4</v>
      </c>
      <c r="I920" s="10" t="s">
        <v>492</v>
      </c>
      <c r="J920" s="10" t="s">
        <v>492</v>
      </c>
      <c r="K920" s="10" t="s">
        <v>909</v>
      </c>
    </row>
    <row r="921" spans="1:18" ht="13.95" customHeight="1" x14ac:dyDescent="0.3">
      <c r="A921" s="10">
        <f t="shared" si="44"/>
        <v>37</v>
      </c>
      <c r="B921" s="28" t="s">
        <v>1310</v>
      </c>
      <c r="C921" s="29" t="s">
        <v>299</v>
      </c>
      <c r="D921" s="10" t="s">
        <v>460</v>
      </c>
      <c r="E921" s="18">
        <v>35845</v>
      </c>
      <c r="F921" s="8">
        <f t="shared" ca="1" si="42"/>
        <v>27.950684931506849</v>
      </c>
      <c r="G921" s="10" t="s">
        <v>491</v>
      </c>
      <c r="H921" s="10">
        <f t="shared" si="43"/>
        <v>4</v>
      </c>
      <c r="I921" s="10" t="s">
        <v>492</v>
      </c>
      <c r="J921" s="10" t="s">
        <v>493</v>
      </c>
      <c r="K921" s="10" t="s">
        <v>909</v>
      </c>
    </row>
  </sheetData>
  <sortState xmlns:xlrd2="http://schemas.microsoft.com/office/spreadsheetml/2017/richdata2" ref="A2:X921">
    <sortCondition ref="D2:D921"/>
    <sortCondition ref="H2:H921"/>
    <sortCondition ref="B2:B921"/>
    <sortCondition ref="C2:C921"/>
  </sortState>
  <printOptions horizontalCentered="1" gridLines="1"/>
  <pageMargins left="0.5" right="0.5" top="0.75" bottom="0.75" header="0" footer="0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528"/>
  <sheetViews>
    <sheetView zoomScale="150" zoomScaleNormal="150" workbookViewId="0">
      <pane ySplit="1" topLeftCell="A2" activePane="bottomLeft" state="frozen"/>
      <selection pane="bottomLeft"/>
    </sheetView>
  </sheetViews>
  <sheetFormatPr defaultColWidth="8.77734375" defaultRowHeight="13.8" x14ac:dyDescent="0.3"/>
  <cols>
    <col min="1" max="1" width="5.44140625" style="10" customWidth="1"/>
    <col min="2" max="3" width="15.44140625" style="13" customWidth="1"/>
    <col min="4" max="4" width="8.44140625" style="10" customWidth="1"/>
    <col min="5" max="5" width="10.44140625" style="18" customWidth="1"/>
    <col min="6" max="7" width="6.44140625" style="10" customWidth="1"/>
    <col min="8" max="8" width="6.44140625" style="10" hidden="1" customWidth="1"/>
    <col min="9" max="10" width="6.44140625" style="10" customWidth="1"/>
    <col min="11" max="11" width="10.77734375" style="13" customWidth="1"/>
    <col min="12" max="16384" width="8.77734375" style="13"/>
  </cols>
  <sheetData>
    <row r="1" spans="1:11" ht="13.95" customHeight="1" x14ac:dyDescent="0.3">
      <c r="A1" s="19" t="s">
        <v>486</v>
      </c>
      <c r="B1" s="27" t="s">
        <v>481</v>
      </c>
      <c r="C1" s="27" t="s">
        <v>482</v>
      </c>
      <c r="D1" s="19" t="s">
        <v>483</v>
      </c>
      <c r="E1" s="20" t="s">
        <v>484</v>
      </c>
      <c r="F1" s="19" t="s">
        <v>485</v>
      </c>
      <c r="G1" s="19" t="s">
        <v>487</v>
      </c>
      <c r="H1" s="19" t="s">
        <v>487</v>
      </c>
      <c r="I1" s="19">
        <v>2024</v>
      </c>
      <c r="J1" s="19">
        <v>2025</v>
      </c>
      <c r="K1" s="19" t="s">
        <v>590</v>
      </c>
    </row>
    <row r="2" spans="1:11" ht="13.95" customHeight="1" x14ac:dyDescent="0.3">
      <c r="A2" s="10">
        <f>ROW()-1</f>
        <v>1</v>
      </c>
      <c r="B2" s="13" t="s">
        <v>1774</v>
      </c>
      <c r="C2" s="13" t="s">
        <v>1775</v>
      </c>
      <c r="D2" s="10" t="s">
        <v>564</v>
      </c>
      <c r="E2" s="18">
        <v>37121</v>
      </c>
      <c r="F2" s="8">
        <f t="shared" ref="F2:F70" ca="1" si="0">IF(E2="","",(TODAY()-E2)/365)</f>
        <v>24.454794520547946</v>
      </c>
      <c r="G2" s="10" t="s">
        <v>488</v>
      </c>
      <c r="H2" s="10">
        <f t="shared" ref="H2:H70" si="1">IF(G2="P",1,(IF(G2="C",2,(IF(G2="IF",3,(IF(G2="OF",4,"x")))))))</f>
        <v>1</v>
      </c>
      <c r="I2" s="10" t="s">
        <v>493</v>
      </c>
      <c r="J2" s="31" t="s">
        <v>492</v>
      </c>
      <c r="K2" s="10" t="s">
        <v>2000</v>
      </c>
    </row>
    <row r="3" spans="1:11" ht="13.95" customHeight="1" x14ac:dyDescent="0.3">
      <c r="A3" s="10">
        <f t="shared" ref="A3:A71" si="2">ROW()-1</f>
        <v>2</v>
      </c>
      <c r="B3" s="13" t="s">
        <v>1776</v>
      </c>
      <c r="C3" s="13" t="s">
        <v>1777</v>
      </c>
      <c r="D3" s="10" t="s">
        <v>564</v>
      </c>
      <c r="E3" s="18">
        <v>37558</v>
      </c>
      <c r="F3" s="8">
        <f t="shared" ca="1" si="0"/>
        <v>23.257534246575343</v>
      </c>
      <c r="G3" s="10" t="s">
        <v>490</v>
      </c>
      <c r="H3" s="10">
        <f t="shared" si="1"/>
        <v>3</v>
      </c>
      <c r="I3" s="10" t="s">
        <v>493</v>
      </c>
      <c r="J3" s="31" t="s">
        <v>492</v>
      </c>
      <c r="K3" s="10" t="s">
        <v>2000</v>
      </c>
    </row>
    <row r="4" spans="1:11" ht="13.95" customHeight="1" x14ac:dyDescent="0.3">
      <c r="A4" s="10">
        <f t="shared" si="2"/>
        <v>3</v>
      </c>
      <c r="B4" s="13" t="s">
        <v>320</v>
      </c>
      <c r="C4" s="13" t="s">
        <v>112</v>
      </c>
      <c r="D4" s="10" t="s">
        <v>564</v>
      </c>
      <c r="E4" s="18">
        <v>36544</v>
      </c>
      <c r="F4" s="8">
        <f t="shared" ca="1" si="0"/>
        <v>26.035616438356165</v>
      </c>
      <c r="G4" s="10" t="s">
        <v>488</v>
      </c>
      <c r="H4" s="10">
        <f t="shared" si="1"/>
        <v>1</v>
      </c>
      <c r="I4" s="10" t="s">
        <v>493</v>
      </c>
      <c r="J4" s="31" t="s">
        <v>492</v>
      </c>
      <c r="K4" s="10" t="s">
        <v>2000</v>
      </c>
    </row>
    <row r="5" spans="1:11" ht="13.95" customHeight="1" x14ac:dyDescent="0.3">
      <c r="A5" s="10">
        <f t="shared" si="2"/>
        <v>4</v>
      </c>
      <c r="B5" s="13" t="s">
        <v>1778</v>
      </c>
      <c r="C5" s="13" t="s">
        <v>210</v>
      </c>
      <c r="D5" s="10" t="s">
        <v>564</v>
      </c>
      <c r="E5" s="18">
        <v>36753</v>
      </c>
      <c r="F5" s="8">
        <f t="shared" ca="1" si="0"/>
        <v>25.463013698630139</v>
      </c>
      <c r="G5" s="10" t="s">
        <v>488</v>
      </c>
      <c r="H5" s="10">
        <f t="shared" si="1"/>
        <v>1</v>
      </c>
      <c r="I5" s="10" t="s">
        <v>493</v>
      </c>
      <c r="J5" s="31" t="s">
        <v>492</v>
      </c>
      <c r="K5" s="10" t="s">
        <v>2000</v>
      </c>
    </row>
    <row r="6" spans="1:11" ht="13.95" customHeight="1" x14ac:dyDescent="0.3">
      <c r="A6" s="10">
        <f t="shared" si="2"/>
        <v>5</v>
      </c>
      <c r="B6" s="13" t="s">
        <v>644</v>
      </c>
      <c r="C6" s="13" t="s">
        <v>108</v>
      </c>
      <c r="D6" s="10" t="s">
        <v>564</v>
      </c>
      <c r="E6" s="18">
        <v>34029</v>
      </c>
      <c r="F6" s="8">
        <f t="shared" ca="1" si="0"/>
        <v>32.926027397260277</v>
      </c>
      <c r="G6" s="10" t="s">
        <v>488</v>
      </c>
      <c r="H6" s="10">
        <f t="shared" si="1"/>
        <v>1</v>
      </c>
      <c r="I6" s="10" t="s">
        <v>493</v>
      </c>
      <c r="J6" s="31" t="s">
        <v>492</v>
      </c>
      <c r="K6" s="10" t="s">
        <v>2000</v>
      </c>
    </row>
    <row r="7" spans="1:11" ht="13.95" customHeight="1" x14ac:dyDescent="0.3">
      <c r="A7" s="10">
        <f t="shared" si="2"/>
        <v>6</v>
      </c>
      <c r="B7" s="13" t="s">
        <v>1779</v>
      </c>
      <c r="C7" s="13" t="s">
        <v>167</v>
      </c>
      <c r="D7" s="10" t="s">
        <v>564</v>
      </c>
      <c r="E7" s="18">
        <v>33855</v>
      </c>
      <c r="F7" s="8">
        <f t="shared" ca="1" si="0"/>
        <v>33.402739726027399</v>
      </c>
      <c r="G7" s="10" t="s">
        <v>488</v>
      </c>
      <c r="H7" s="10">
        <f t="shared" si="1"/>
        <v>1</v>
      </c>
      <c r="I7" s="10" t="s">
        <v>493</v>
      </c>
      <c r="J7" s="31" t="s">
        <v>492</v>
      </c>
      <c r="K7" s="10" t="s">
        <v>2000</v>
      </c>
    </row>
    <row r="8" spans="1:11" ht="13.95" customHeight="1" x14ac:dyDescent="0.3">
      <c r="A8" s="10">
        <f t="shared" si="2"/>
        <v>7</v>
      </c>
      <c r="B8" s="13" t="s">
        <v>645</v>
      </c>
      <c r="C8" s="13" t="s">
        <v>421</v>
      </c>
      <c r="D8" s="10" t="s">
        <v>564</v>
      </c>
      <c r="E8" s="18">
        <v>36214</v>
      </c>
      <c r="F8" s="8">
        <f t="shared" ca="1" si="0"/>
        <v>26.93972602739726</v>
      </c>
      <c r="G8" s="10" t="s">
        <v>488</v>
      </c>
      <c r="H8" s="10">
        <f t="shared" si="1"/>
        <v>1</v>
      </c>
      <c r="I8" s="10" t="s">
        <v>493</v>
      </c>
      <c r="J8" s="31" t="s">
        <v>492</v>
      </c>
      <c r="K8" s="10" t="s">
        <v>2000</v>
      </c>
    </row>
    <row r="9" spans="1:11" ht="13.95" customHeight="1" x14ac:dyDescent="0.3">
      <c r="A9" s="10">
        <f t="shared" si="2"/>
        <v>8</v>
      </c>
      <c r="B9" s="13" t="s">
        <v>128</v>
      </c>
      <c r="C9" s="13" t="s">
        <v>338</v>
      </c>
      <c r="D9" s="10" t="s">
        <v>564</v>
      </c>
      <c r="E9" s="18">
        <v>36324</v>
      </c>
      <c r="F9" s="8">
        <f t="shared" ca="1" si="0"/>
        <v>26.638356164383563</v>
      </c>
      <c r="G9" s="10" t="s">
        <v>488</v>
      </c>
      <c r="H9" s="10">
        <f t="shared" si="1"/>
        <v>1</v>
      </c>
      <c r="I9" s="10" t="s">
        <v>493</v>
      </c>
      <c r="J9" s="31" t="s">
        <v>492</v>
      </c>
      <c r="K9" s="10" t="s">
        <v>2000</v>
      </c>
    </row>
    <row r="10" spans="1:11" ht="13.95" customHeight="1" x14ac:dyDescent="0.3">
      <c r="A10" s="10">
        <f t="shared" si="2"/>
        <v>9</v>
      </c>
      <c r="B10" s="13" t="s">
        <v>128</v>
      </c>
      <c r="C10" s="13" t="s">
        <v>1780</v>
      </c>
      <c r="D10" s="10" t="s">
        <v>564</v>
      </c>
      <c r="E10" s="18">
        <v>37722</v>
      </c>
      <c r="F10" s="8">
        <f t="shared" ca="1" si="0"/>
        <v>22.80821917808219</v>
      </c>
      <c r="G10" s="10" t="s">
        <v>490</v>
      </c>
      <c r="H10" s="10">
        <f t="shared" si="1"/>
        <v>3</v>
      </c>
      <c r="I10" s="10" t="s">
        <v>493</v>
      </c>
      <c r="J10" s="31" t="s">
        <v>492</v>
      </c>
      <c r="K10" s="10" t="s">
        <v>2000</v>
      </c>
    </row>
    <row r="11" spans="1:11" ht="13.95" customHeight="1" x14ac:dyDescent="0.3">
      <c r="A11" s="10">
        <f t="shared" si="2"/>
        <v>10</v>
      </c>
      <c r="B11" s="13" t="s">
        <v>1781</v>
      </c>
      <c r="C11" s="13" t="s">
        <v>1782</v>
      </c>
      <c r="D11" s="10" t="s">
        <v>564</v>
      </c>
      <c r="E11" s="18">
        <v>37722</v>
      </c>
      <c r="F11" s="8">
        <f t="shared" ca="1" si="0"/>
        <v>22.80821917808219</v>
      </c>
      <c r="G11" s="10" t="s">
        <v>490</v>
      </c>
      <c r="H11" s="10">
        <f t="shared" si="1"/>
        <v>3</v>
      </c>
      <c r="I11" s="10" t="s">
        <v>493</v>
      </c>
      <c r="J11" s="31" t="s">
        <v>492</v>
      </c>
      <c r="K11" s="10" t="s">
        <v>2000</v>
      </c>
    </row>
    <row r="12" spans="1:11" ht="13.95" customHeight="1" x14ac:dyDescent="0.3">
      <c r="A12" s="10">
        <f t="shared" si="2"/>
        <v>11</v>
      </c>
      <c r="B12" s="13" t="s">
        <v>89</v>
      </c>
      <c r="C12" s="13" t="s">
        <v>1783</v>
      </c>
      <c r="D12" s="10" t="s">
        <v>564</v>
      </c>
      <c r="E12" s="18">
        <v>38120</v>
      </c>
      <c r="F12" s="8">
        <f t="shared" ca="1" si="0"/>
        <v>21.717808219178082</v>
      </c>
      <c r="G12" s="10" t="s">
        <v>491</v>
      </c>
      <c r="H12" s="10">
        <f t="shared" si="1"/>
        <v>4</v>
      </c>
      <c r="I12" s="10" t="s">
        <v>493</v>
      </c>
      <c r="J12" s="31" t="s">
        <v>492</v>
      </c>
      <c r="K12" s="10" t="s">
        <v>2000</v>
      </c>
    </row>
    <row r="13" spans="1:11" ht="13.95" customHeight="1" x14ac:dyDescent="0.3">
      <c r="A13" s="10">
        <f t="shared" si="2"/>
        <v>12</v>
      </c>
      <c r="B13" s="13" t="s">
        <v>1139</v>
      </c>
      <c r="C13" s="13" t="s">
        <v>942</v>
      </c>
      <c r="D13" s="10" t="s">
        <v>564</v>
      </c>
      <c r="E13" s="18">
        <v>36438</v>
      </c>
      <c r="F13" s="8">
        <f t="shared" ca="1" si="0"/>
        <v>26.326027397260273</v>
      </c>
      <c r="G13" s="10" t="s">
        <v>488</v>
      </c>
      <c r="H13" s="10">
        <f t="shared" si="1"/>
        <v>1</v>
      </c>
      <c r="I13" s="10" t="s">
        <v>493</v>
      </c>
      <c r="J13" s="31" t="s">
        <v>492</v>
      </c>
      <c r="K13" s="10" t="s">
        <v>2000</v>
      </c>
    </row>
    <row r="14" spans="1:11" ht="13.95" customHeight="1" x14ac:dyDescent="0.3">
      <c r="A14" s="10">
        <f t="shared" si="2"/>
        <v>13</v>
      </c>
      <c r="B14" s="13" t="s">
        <v>1784</v>
      </c>
      <c r="C14" s="13" t="s">
        <v>1785</v>
      </c>
      <c r="D14" s="10" t="s">
        <v>564</v>
      </c>
      <c r="E14" s="18">
        <v>34853</v>
      </c>
      <c r="F14" s="8">
        <f t="shared" ca="1" si="0"/>
        <v>30.668493150684931</v>
      </c>
      <c r="G14" s="10" t="s">
        <v>488</v>
      </c>
      <c r="H14" s="10">
        <f t="shared" si="1"/>
        <v>1</v>
      </c>
      <c r="I14" s="10" t="s">
        <v>493</v>
      </c>
      <c r="J14" s="31" t="s">
        <v>492</v>
      </c>
      <c r="K14" s="10" t="s">
        <v>2000</v>
      </c>
    </row>
    <row r="15" spans="1:11" ht="13.95" customHeight="1" x14ac:dyDescent="0.3">
      <c r="A15" s="10">
        <f t="shared" si="2"/>
        <v>14</v>
      </c>
      <c r="B15" s="13" t="s">
        <v>1786</v>
      </c>
      <c r="C15" s="13" t="s">
        <v>357</v>
      </c>
      <c r="D15" s="10" t="s">
        <v>564</v>
      </c>
      <c r="E15" s="18">
        <v>36433</v>
      </c>
      <c r="F15" s="8">
        <f t="shared" ca="1" si="0"/>
        <v>26.339726027397262</v>
      </c>
      <c r="G15" s="10" t="s">
        <v>488</v>
      </c>
      <c r="H15" s="10">
        <f t="shared" si="1"/>
        <v>1</v>
      </c>
      <c r="I15" s="10" t="s">
        <v>493</v>
      </c>
      <c r="J15" s="31" t="s">
        <v>492</v>
      </c>
      <c r="K15" s="10" t="s">
        <v>2000</v>
      </c>
    </row>
    <row r="16" spans="1:11" ht="13.95" customHeight="1" x14ac:dyDescent="0.3">
      <c r="A16" s="10">
        <f t="shared" si="2"/>
        <v>15</v>
      </c>
      <c r="B16" s="13" t="s">
        <v>1787</v>
      </c>
      <c r="C16" s="13" t="s">
        <v>219</v>
      </c>
      <c r="D16" s="10" t="s">
        <v>564</v>
      </c>
      <c r="E16" s="18">
        <v>35826</v>
      </c>
      <c r="F16" s="8">
        <f t="shared" ca="1" si="0"/>
        <v>28.002739726027396</v>
      </c>
      <c r="G16" s="10" t="s">
        <v>488</v>
      </c>
      <c r="H16" s="10">
        <f t="shared" si="1"/>
        <v>1</v>
      </c>
      <c r="I16" s="10" t="s">
        <v>493</v>
      </c>
      <c r="J16" s="31" t="s">
        <v>492</v>
      </c>
      <c r="K16" s="10" t="s">
        <v>2000</v>
      </c>
    </row>
    <row r="17" spans="1:11" ht="13.95" customHeight="1" x14ac:dyDescent="0.3">
      <c r="A17" s="10">
        <f t="shared" si="2"/>
        <v>16</v>
      </c>
      <c r="B17" s="13" t="s">
        <v>1550</v>
      </c>
      <c r="C17" s="13" t="s">
        <v>1788</v>
      </c>
      <c r="D17" s="10" t="s">
        <v>564</v>
      </c>
      <c r="E17" s="18">
        <v>36978</v>
      </c>
      <c r="F17" s="8">
        <f t="shared" ca="1" si="0"/>
        <v>24.846575342465755</v>
      </c>
      <c r="G17" s="10" t="s">
        <v>489</v>
      </c>
      <c r="H17" s="10">
        <f t="shared" si="1"/>
        <v>2</v>
      </c>
      <c r="I17" s="10" t="s">
        <v>493</v>
      </c>
      <c r="J17" s="31" t="s">
        <v>492</v>
      </c>
      <c r="K17" s="10" t="s">
        <v>2000</v>
      </c>
    </row>
    <row r="18" spans="1:11" ht="13.95" customHeight="1" x14ac:dyDescent="0.3">
      <c r="A18" s="10">
        <f t="shared" si="2"/>
        <v>17</v>
      </c>
      <c r="B18" s="13" t="s">
        <v>1789</v>
      </c>
      <c r="C18" s="13" t="s">
        <v>1790</v>
      </c>
      <c r="D18" s="10" t="s">
        <v>564</v>
      </c>
      <c r="E18" s="18">
        <v>37933</v>
      </c>
      <c r="F18" s="8">
        <f t="shared" ca="1" si="0"/>
        <v>22.230136986301371</v>
      </c>
      <c r="G18" s="10" t="s">
        <v>489</v>
      </c>
      <c r="H18" s="10">
        <f t="shared" si="1"/>
        <v>2</v>
      </c>
      <c r="I18" s="10" t="s">
        <v>493</v>
      </c>
      <c r="J18" s="31" t="s">
        <v>492</v>
      </c>
      <c r="K18" s="10" t="s">
        <v>2000</v>
      </c>
    </row>
    <row r="19" spans="1:11" ht="13.95" customHeight="1" x14ac:dyDescent="0.3">
      <c r="A19" s="10">
        <f t="shared" si="2"/>
        <v>18</v>
      </c>
      <c r="B19" s="13" t="s">
        <v>1791</v>
      </c>
      <c r="C19" s="13" t="s">
        <v>795</v>
      </c>
      <c r="D19" s="10" t="s">
        <v>564</v>
      </c>
      <c r="E19" s="18">
        <v>36837</v>
      </c>
      <c r="F19" s="8">
        <f t="shared" ca="1" si="0"/>
        <v>25.232876712328768</v>
      </c>
      <c r="G19" s="10" t="s">
        <v>488</v>
      </c>
      <c r="H19" s="10">
        <f t="shared" si="1"/>
        <v>1</v>
      </c>
      <c r="I19" s="10" t="s">
        <v>493</v>
      </c>
      <c r="J19" s="31" t="s">
        <v>492</v>
      </c>
      <c r="K19" s="10" t="s">
        <v>2000</v>
      </c>
    </row>
    <row r="20" spans="1:11" ht="13.95" customHeight="1" x14ac:dyDescent="0.3">
      <c r="A20" s="10">
        <f t="shared" si="2"/>
        <v>19</v>
      </c>
      <c r="B20" s="13" t="s">
        <v>1792</v>
      </c>
      <c r="C20" s="13" t="s">
        <v>187</v>
      </c>
      <c r="D20" s="10" t="s">
        <v>564</v>
      </c>
      <c r="E20" s="18">
        <v>36939</v>
      </c>
      <c r="F20" s="8">
        <f t="shared" ca="1" si="0"/>
        <v>24.953424657534246</v>
      </c>
      <c r="G20" s="10" t="s">
        <v>491</v>
      </c>
      <c r="H20" s="10">
        <f t="shared" si="1"/>
        <v>4</v>
      </c>
      <c r="I20" s="10" t="s">
        <v>493</v>
      </c>
      <c r="J20" s="31" t="s">
        <v>492</v>
      </c>
      <c r="K20" s="10" t="s">
        <v>2000</v>
      </c>
    </row>
    <row r="21" spans="1:11" ht="13.95" customHeight="1" x14ac:dyDescent="0.3">
      <c r="A21" s="10">
        <f t="shared" si="2"/>
        <v>20</v>
      </c>
      <c r="B21" s="13" t="s">
        <v>1793</v>
      </c>
      <c r="C21" s="13" t="s">
        <v>1794</v>
      </c>
      <c r="D21" s="10" t="s">
        <v>564</v>
      </c>
      <c r="E21" s="18">
        <v>38212</v>
      </c>
      <c r="F21" s="8">
        <f t="shared" ca="1" si="0"/>
        <v>21.465753424657535</v>
      </c>
      <c r="G21" s="10" t="s">
        <v>489</v>
      </c>
      <c r="H21" s="10">
        <f t="shared" si="1"/>
        <v>2</v>
      </c>
      <c r="I21" s="10" t="s">
        <v>493</v>
      </c>
      <c r="J21" s="31" t="s">
        <v>492</v>
      </c>
      <c r="K21" s="10" t="s">
        <v>2000</v>
      </c>
    </row>
    <row r="22" spans="1:11" ht="13.95" customHeight="1" x14ac:dyDescent="0.3">
      <c r="A22" s="10">
        <f t="shared" si="2"/>
        <v>21</v>
      </c>
      <c r="B22" s="13" t="s">
        <v>1795</v>
      </c>
      <c r="C22" s="13" t="s">
        <v>501</v>
      </c>
      <c r="D22" s="10" t="s">
        <v>564</v>
      </c>
      <c r="E22" s="18">
        <v>37114</v>
      </c>
      <c r="F22" s="8">
        <f t="shared" ca="1" si="0"/>
        <v>24.473972602739725</v>
      </c>
      <c r="G22" s="10" t="s">
        <v>491</v>
      </c>
      <c r="H22" s="10">
        <f t="shared" si="1"/>
        <v>4</v>
      </c>
      <c r="I22" s="10" t="s">
        <v>493</v>
      </c>
      <c r="J22" s="31" t="s">
        <v>492</v>
      </c>
      <c r="K22" s="10" t="s">
        <v>2000</v>
      </c>
    </row>
    <row r="23" spans="1:11" ht="13.95" customHeight="1" x14ac:dyDescent="0.3">
      <c r="A23" s="10">
        <f t="shared" si="2"/>
        <v>22</v>
      </c>
      <c r="B23" s="13" t="s">
        <v>2003</v>
      </c>
      <c r="C23" s="13" t="s">
        <v>414</v>
      </c>
      <c r="D23" s="10" t="s">
        <v>564</v>
      </c>
      <c r="E23" s="18">
        <v>36077</v>
      </c>
      <c r="F23" s="8">
        <f t="shared" ca="1" si="0"/>
        <v>27.315068493150687</v>
      </c>
      <c r="G23" s="10" t="s">
        <v>488</v>
      </c>
      <c r="H23" s="10">
        <f t="shared" si="1"/>
        <v>1</v>
      </c>
      <c r="I23" s="10" t="s">
        <v>493</v>
      </c>
      <c r="J23" s="31" t="s">
        <v>492</v>
      </c>
      <c r="K23" s="10" t="s">
        <v>2000</v>
      </c>
    </row>
    <row r="24" spans="1:11" ht="13.95" customHeight="1" x14ac:dyDescent="0.3">
      <c r="A24" s="10">
        <f t="shared" si="2"/>
        <v>23</v>
      </c>
      <c r="B24" s="13" t="s">
        <v>1796</v>
      </c>
      <c r="C24" s="13" t="s">
        <v>119</v>
      </c>
      <c r="D24" s="10" t="s">
        <v>564</v>
      </c>
      <c r="E24" s="18">
        <v>36593</v>
      </c>
      <c r="F24" s="8">
        <f t="shared" ca="1" si="0"/>
        <v>25.901369863013699</v>
      </c>
      <c r="G24" s="10" t="s">
        <v>488</v>
      </c>
      <c r="H24" s="10">
        <f t="shared" si="1"/>
        <v>1</v>
      </c>
      <c r="I24" s="10" t="s">
        <v>493</v>
      </c>
      <c r="J24" s="31" t="s">
        <v>492</v>
      </c>
      <c r="K24" s="10" t="s">
        <v>2000</v>
      </c>
    </row>
    <row r="25" spans="1:11" ht="13.95" customHeight="1" x14ac:dyDescent="0.3">
      <c r="A25" s="10">
        <f t="shared" si="2"/>
        <v>24</v>
      </c>
      <c r="B25" s="13" t="s">
        <v>1797</v>
      </c>
      <c r="C25" s="13" t="s">
        <v>1798</v>
      </c>
      <c r="D25" s="10" t="s">
        <v>564</v>
      </c>
      <c r="E25" s="18">
        <v>37413</v>
      </c>
      <c r="F25" s="8">
        <f t="shared" ca="1" si="0"/>
        <v>23.654794520547945</v>
      </c>
      <c r="G25" s="10" t="s">
        <v>490</v>
      </c>
      <c r="H25" s="10">
        <f t="shared" si="1"/>
        <v>3</v>
      </c>
      <c r="I25" s="10" t="s">
        <v>493</v>
      </c>
      <c r="J25" s="31" t="s">
        <v>492</v>
      </c>
      <c r="K25" s="10" t="s">
        <v>2000</v>
      </c>
    </row>
    <row r="26" spans="1:11" ht="13.95" customHeight="1" x14ac:dyDescent="0.3">
      <c r="A26" s="10">
        <f t="shared" si="2"/>
        <v>25</v>
      </c>
      <c r="B26" s="13" t="s">
        <v>1799</v>
      </c>
      <c r="C26" s="13" t="s">
        <v>32</v>
      </c>
      <c r="D26" s="10" t="s">
        <v>564</v>
      </c>
      <c r="E26" s="18">
        <v>36711</v>
      </c>
      <c r="F26" s="8">
        <f t="shared" ca="1" si="0"/>
        <v>25.578082191780823</v>
      </c>
      <c r="G26" s="10" t="s">
        <v>488</v>
      </c>
      <c r="H26" s="10">
        <f t="shared" si="1"/>
        <v>1</v>
      </c>
      <c r="I26" s="10" t="s">
        <v>493</v>
      </c>
      <c r="J26" s="31" t="s">
        <v>492</v>
      </c>
      <c r="K26" s="10" t="s">
        <v>2000</v>
      </c>
    </row>
    <row r="27" spans="1:11" ht="13.95" customHeight="1" x14ac:dyDescent="0.3">
      <c r="A27" s="10">
        <f t="shared" si="2"/>
        <v>26</v>
      </c>
      <c r="B27" s="13" t="s">
        <v>1800</v>
      </c>
      <c r="C27" s="13" t="s">
        <v>75</v>
      </c>
      <c r="D27" s="10" t="s">
        <v>564</v>
      </c>
      <c r="E27" s="18">
        <v>34243</v>
      </c>
      <c r="F27" s="8">
        <f t="shared" ca="1" si="0"/>
        <v>32.339726027397262</v>
      </c>
      <c r="G27" s="10" t="s">
        <v>488</v>
      </c>
      <c r="H27" s="10">
        <f t="shared" si="1"/>
        <v>1</v>
      </c>
      <c r="I27" s="10" t="s">
        <v>493</v>
      </c>
      <c r="J27" s="31" t="s">
        <v>492</v>
      </c>
      <c r="K27" s="10" t="s">
        <v>2000</v>
      </c>
    </row>
    <row r="28" spans="1:11" ht="13.95" customHeight="1" x14ac:dyDescent="0.3">
      <c r="A28" s="10">
        <f t="shared" si="2"/>
        <v>27</v>
      </c>
      <c r="B28" s="13" t="s">
        <v>1801</v>
      </c>
      <c r="C28" s="13" t="s">
        <v>260</v>
      </c>
      <c r="D28" s="10" t="s">
        <v>564</v>
      </c>
      <c r="E28" s="18">
        <v>35400</v>
      </c>
      <c r="F28" s="8">
        <f t="shared" ca="1" si="0"/>
        <v>29.169863013698631</v>
      </c>
      <c r="G28" s="10" t="s">
        <v>488</v>
      </c>
      <c r="H28" s="10">
        <f t="shared" si="1"/>
        <v>1</v>
      </c>
      <c r="I28" s="10" t="s">
        <v>493</v>
      </c>
      <c r="J28" s="31" t="s">
        <v>492</v>
      </c>
      <c r="K28" s="10" t="s">
        <v>2000</v>
      </c>
    </row>
    <row r="29" spans="1:11" ht="13.95" customHeight="1" x14ac:dyDescent="0.3">
      <c r="A29" s="10">
        <f t="shared" si="2"/>
        <v>28</v>
      </c>
      <c r="B29" s="13" t="s">
        <v>822</v>
      </c>
      <c r="C29" s="13" t="s">
        <v>1802</v>
      </c>
      <c r="D29" s="10" t="s">
        <v>564</v>
      </c>
      <c r="E29" s="18">
        <v>36753</v>
      </c>
      <c r="F29" s="8">
        <f t="shared" ca="1" si="0"/>
        <v>25.463013698630139</v>
      </c>
      <c r="G29" s="10" t="s">
        <v>488</v>
      </c>
      <c r="H29" s="10">
        <f t="shared" si="1"/>
        <v>1</v>
      </c>
      <c r="I29" s="10" t="s">
        <v>493</v>
      </c>
      <c r="J29" s="31" t="s">
        <v>492</v>
      </c>
      <c r="K29" s="10" t="s">
        <v>2000</v>
      </c>
    </row>
    <row r="30" spans="1:11" ht="13.95" customHeight="1" x14ac:dyDescent="0.3">
      <c r="A30" s="10">
        <f t="shared" si="2"/>
        <v>29</v>
      </c>
      <c r="B30" s="13" t="s">
        <v>2004</v>
      </c>
      <c r="C30" s="13" t="s">
        <v>417</v>
      </c>
      <c r="D30" s="10" t="s">
        <v>564</v>
      </c>
      <c r="E30" s="18">
        <v>34290</v>
      </c>
      <c r="F30" s="8">
        <f t="shared" ca="1" si="0"/>
        <v>32.210958904109589</v>
      </c>
      <c r="G30" s="10" t="s">
        <v>488</v>
      </c>
      <c r="H30" s="10">
        <f t="shared" si="1"/>
        <v>1</v>
      </c>
      <c r="I30" s="10" t="s">
        <v>493</v>
      </c>
      <c r="J30" s="31" t="s">
        <v>492</v>
      </c>
      <c r="K30" s="10" t="s">
        <v>2000</v>
      </c>
    </row>
    <row r="31" spans="1:11" ht="13.95" customHeight="1" x14ac:dyDescent="0.3">
      <c r="A31" s="10">
        <f t="shared" si="2"/>
        <v>30</v>
      </c>
      <c r="B31" s="13" t="s">
        <v>1803</v>
      </c>
      <c r="C31" s="13" t="s">
        <v>210</v>
      </c>
      <c r="D31" s="10" t="s">
        <v>564</v>
      </c>
      <c r="E31" s="18">
        <v>36353</v>
      </c>
      <c r="F31" s="8">
        <f t="shared" ca="1" si="0"/>
        <v>26.55890410958904</v>
      </c>
      <c r="G31" s="10" t="s">
        <v>488</v>
      </c>
      <c r="H31" s="10">
        <f t="shared" si="1"/>
        <v>1</v>
      </c>
      <c r="I31" s="10" t="s">
        <v>493</v>
      </c>
      <c r="J31" s="31" t="s">
        <v>492</v>
      </c>
      <c r="K31" s="10" t="s">
        <v>2000</v>
      </c>
    </row>
    <row r="32" spans="1:11" ht="13.95" customHeight="1" x14ac:dyDescent="0.3">
      <c r="A32" s="10">
        <f t="shared" si="2"/>
        <v>31</v>
      </c>
      <c r="B32" s="13" t="s">
        <v>1804</v>
      </c>
      <c r="C32" s="13" t="s">
        <v>279</v>
      </c>
      <c r="D32" s="10" t="s">
        <v>564</v>
      </c>
      <c r="E32" s="18">
        <v>37637</v>
      </c>
      <c r="F32" s="8">
        <f t="shared" ca="1" si="0"/>
        <v>23.041095890410958</v>
      </c>
      <c r="G32" s="10" t="s">
        <v>488</v>
      </c>
      <c r="H32" s="10">
        <f t="shared" si="1"/>
        <v>1</v>
      </c>
      <c r="I32" s="10" t="s">
        <v>493</v>
      </c>
      <c r="J32" s="31" t="s">
        <v>492</v>
      </c>
      <c r="K32" s="10" t="s">
        <v>2000</v>
      </c>
    </row>
    <row r="33" spans="1:11" ht="13.95" customHeight="1" x14ac:dyDescent="0.3">
      <c r="A33" s="10">
        <f t="shared" si="2"/>
        <v>32</v>
      </c>
      <c r="B33" s="13" t="s">
        <v>1805</v>
      </c>
      <c r="C33" s="13" t="s">
        <v>63</v>
      </c>
      <c r="D33" s="10" t="s">
        <v>564</v>
      </c>
      <c r="E33" s="18">
        <v>36472</v>
      </c>
      <c r="F33" s="8">
        <f t="shared" ca="1" si="0"/>
        <v>26.232876712328768</v>
      </c>
      <c r="G33" s="10" t="s">
        <v>488</v>
      </c>
      <c r="H33" s="10">
        <f t="shared" si="1"/>
        <v>1</v>
      </c>
      <c r="I33" s="10" t="s">
        <v>493</v>
      </c>
      <c r="J33" s="31" t="s">
        <v>492</v>
      </c>
      <c r="K33" s="10" t="s">
        <v>2000</v>
      </c>
    </row>
    <row r="34" spans="1:11" ht="13.95" customHeight="1" x14ac:dyDescent="0.3">
      <c r="A34" s="10">
        <f t="shared" si="2"/>
        <v>33</v>
      </c>
      <c r="B34" s="13" t="s">
        <v>1806</v>
      </c>
      <c r="C34" s="13" t="s">
        <v>1807</v>
      </c>
      <c r="D34" s="10" t="s">
        <v>564</v>
      </c>
      <c r="E34" s="18">
        <v>37661</v>
      </c>
      <c r="F34" s="8">
        <f t="shared" ca="1" si="0"/>
        <v>22.975342465753425</v>
      </c>
      <c r="G34" s="10" t="s">
        <v>491</v>
      </c>
      <c r="H34" s="10">
        <f t="shared" si="1"/>
        <v>4</v>
      </c>
      <c r="I34" s="10" t="s">
        <v>493</v>
      </c>
      <c r="J34" s="31" t="s">
        <v>492</v>
      </c>
      <c r="K34" s="10" t="s">
        <v>2000</v>
      </c>
    </row>
    <row r="35" spans="1:11" ht="13.95" customHeight="1" x14ac:dyDescent="0.3">
      <c r="A35" s="10">
        <f t="shared" si="2"/>
        <v>34</v>
      </c>
      <c r="B35" s="13" t="s">
        <v>181</v>
      </c>
      <c r="C35" s="13" t="s">
        <v>385</v>
      </c>
      <c r="D35" s="10" t="s">
        <v>564</v>
      </c>
      <c r="E35" s="18">
        <v>36358</v>
      </c>
      <c r="F35" s="8">
        <f t="shared" ca="1" si="0"/>
        <v>26.545205479452054</v>
      </c>
      <c r="G35" s="10" t="s">
        <v>488</v>
      </c>
      <c r="H35" s="10">
        <f t="shared" si="1"/>
        <v>1</v>
      </c>
      <c r="I35" s="10" t="s">
        <v>493</v>
      </c>
      <c r="J35" s="31" t="s">
        <v>492</v>
      </c>
      <c r="K35" s="10" t="s">
        <v>2000</v>
      </c>
    </row>
    <row r="36" spans="1:11" ht="13.95" customHeight="1" x14ac:dyDescent="0.3">
      <c r="A36" s="10">
        <f t="shared" si="2"/>
        <v>35</v>
      </c>
      <c r="B36" s="13" t="s">
        <v>1101</v>
      </c>
      <c r="C36" s="13" t="s">
        <v>1808</v>
      </c>
      <c r="D36" s="10" t="s">
        <v>564</v>
      </c>
      <c r="E36" s="18">
        <v>37435</v>
      </c>
      <c r="F36" s="8">
        <f t="shared" ca="1" si="0"/>
        <v>23.594520547945205</v>
      </c>
      <c r="G36" s="10" t="s">
        <v>490</v>
      </c>
      <c r="H36" s="10">
        <f t="shared" si="1"/>
        <v>3</v>
      </c>
      <c r="I36" s="10" t="s">
        <v>493</v>
      </c>
      <c r="J36" s="31" t="s">
        <v>492</v>
      </c>
      <c r="K36" s="10" t="s">
        <v>2000</v>
      </c>
    </row>
    <row r="37" spans="1:11" ht="13.95" customHeight="1" x14ac:dyDescent="0.3">
      <c r="A37" s="10">
        <f t="shared" si="2"/>
        <v>36</v>
      </c>
      <c r="B37" s="13" t="s">
        <v>1809</v>
      </c>
      <c r="C37" s="13" t="s">
        <v>644</v>
      </c>
      <c r="D37" s="10" t="s">
        <v>564</v>
      </c>
      <c r="E37" s="18">
        <v>36653</v>
      </c>
      <c r="F37" s="8">
        <f t="shared" ca="1" si="0"/>
        <v>25.736986301369864</v>
      </c>
      <c r="G37" s="10" t="s">
        <v>491</v>
      </c>
      <c r="H37" s="10">
        <f t="shared" si="1"/>
        <v>4</v>
      </c>
      <c r="I37" s="10" t="s">
        <v>493</v>
      </c>
      <c r="J37" s="31" t="s">
        <v>492</v>
      </c>
      <c r="K37" s="10" t="s">
        <v>2000</v>
      </c>
    </row>
    <row r="38" spans="1:11" ht="13.95" customHeight="1" x14ac:dyDescent="0.3">
      <c r="A38" s="10">
        <f t="shared" si="2"/>
        <v>37</v>
      </c>
      <c r="B38" s="13" t="s">
        <v>2007</v>
      </c>
      <c r="C38" s="13" t="s">
        <v>2008</v>
      </c>
      <c r="D38" s="10" t="s">
        <v>564</v>
      </c>
      <c r="E38" s="18">
        <v>35253</v>
      </c>
      <c r="F38" s="8">
        <f t="shared" ca="1" si="0"/>
        <v>29.572602739726026</v>
      </c>
      <c r="G38" s="10" t="s">
        <v>490</v>
      </c>
      <c r="H38" s="10">
        <f t="shared" si="1"/>
        <v>3</v>
      </c>
      <c r="I38" s="10" t="s">
        <v>493</v>
      </c>
      <c r="J38" s="31" t="s">
        <v>492</v>
      </c>
      <c r="K38" s="10" t="s">
        <v>2000</v>
      </c>
    </row>
    <row r="39" spans="1:11" ht="13.95" customHeight="1" x14ac:dyDescent="0.3">
      <c r="A39" s="10">
        <f t="shared" si="2"/>
        <v>38</v>
      </c>
      <c r="B39" s="13" t="s">
        <v>331</v>
      </c>
      <c r="C39" s="13" t="s">
        <v>118</v>
      </c>
      <c r="D39" s="10" t="s">
        <v>564</v>
      </c>
      <c r="E39" s="18">
        <v>35074</v>
      </c>
      <c r="F39" s="8">
        <f t="shared" ca="1" si="0"/>
        <v>30.063013698630137</v>
      </c>
      <c r="G39" s="10" t="s">
        <v>488</v>
      </c>
      <c r="H39" s="10">
        <f t="shared" si="1"/>
        <v>1</v>
      </c>
      <c r="I39" s="10" t="s">
        <v>493</v>
      </c>
      <c r="J39" s="31" t="s">
        <v>492</v>
      </c>
      <c r="K39" s="10" t="s">
        <v>2000</v>
      </c>
    </row>
    <row r="40" spans="1:11" ht="13.95" customHeight="1" x14ac:dyDescent="0.3">
      <c r="A40" s="10">
        <f t="shared" si="2"/>
        <v>39</v>
      </c>
      <c r="B40" s="13" t="s">
        <v>1810</v>
      </c>
      <c r="C40" s="13" t="s">
        <v>1416</v>
      </c>
      <c r="D40" s="10" t="s">
        <v>564</v>
      </c>
      <c r="E40" s="18">
        <v>36021</v>
      </c>
      <c r="F40" s="8">
        <f t="shared" ca="1" si="0"/>
        <v>27.468493150684932</v>
      </c>
      <c r="G40" s="10" t="s">
        <v>488</v>
      </c>
      <c r="H40" s="10">
        <f t="shared" si="1"/>
        <v>1</v>
      </c>
      <c r="I40" s="10" t="s">
        <v>493</v>
      </c>
      <c r="J40" s="31" t="s">
        <v>492</v>
      </c>
      <c r="K40" s="10" t="s">
        <v>2000</v>
      </c>
    </row>
    <row r="41" spans="1:11" ht="13.95" customHeight="1" x14ac:dyDescent="0.3">
      <c r="A41" s="10">
        <f t="shared" si="2"/>
        <v>40</v>
      </c>
      <c r="B41" s="13" t="s">
        <v>1811</v>
      </c>
      <c r="C41" s="13" t="s">
        <v>888</v>
      </c>
      <c r="D41" s="10" t="s">
        <v>564</v>
      </c>
      <c r="E41" s="18">
        <v>37513</v>
      </c>
      <c r="F41" s="8">
        <f t="shared" ca="1" si="0"/>
        <v>23.38082191780822</v>
      </c>
      <c r="G41" s="10" t="s">
        <v>488</v>
      </c>
      <c r="H41" s="10">
        <f t="shared" si="1"/>
        <v>1</v>
      </c>
      <c r="I41" s="10" t="s">
        <v>493</v>
      </c>
      <c r="J41" s="31" t="s">
        <v>492</v>
      </c>
      <c r="K41" s="10" t="s">
        <v>2000</v>
      </c>
    </row>
    <row r="42" spans="1:11" ht="13.95" customHeight="1" x14ac:dyDescent="0.3">
      <c r="A42" s="10">
        <f t="shared" si="2"/>
        <v>41</v>
      </c>
      <c r="B42" s="13" t="s">
        <v>1812</v>
      </c>
      <c r="C42" s="13" t="s">
        <v>214</v>
      </c>
      <c r="D42" s="10" t="s">
        <v>564</v>
      </c>
      <c r="E42" s="18">
        <v>36719</v>
      </c>
      <c r="F42" s="8">
        <f t="shared" ca="1" si="0"/>
        <v>25.556164383561644</v>
      </c>
      <c r="G42" s="10" t="s">
        <v>491</v>
      </c>
      <c r="H42" s="10">
        <f t="shared" si="1"/>
        <v>4</v>
      </c>
      <c r="I42" s="10" t="s">
        <v>493</v>
      </c>
      <c r="J42" s="31" t="s">
        <v>492</v>
      </c>
      <c r="K42" s="10" t="s">
        <v>2000</v>
      </c>
    </row>
    <row r="43" spans="1:11" ht="13.95" customHeight="1" x14ac:dyDescent="0.3">
      <c r="A43" s="10">
        <f t="shared" si="2"/>
        <v>42</v>
      </c>
      <c r="B43" s="13" t="s">
        <v>831</v>
      </c>
      <c r="C43" s="13" t="s">
        <v>1813</v>
      </c>
      <c r="D43" s="10" t="s">
        <v>564</v>
      </c>
      <c r="E43" s="18">
        <v>37012</v>
      </c>
      <c r="F43" s="8">
        <f t="shared" ca="1" si="0"/>
        <v>24.753424657534246</v>
      </c>
      <c r="G43" s="10" t="s">
        <v>491</v>
      </c>
      <c r="H43" s="10">
        <f t="shared" si="1"/>
        <v>4</v>
      </c>
      <c r="I43" s="10" t="s">
        <v>493</v>
      </c>
      <c r="J43" s="31" t="s">
        <v>492</v>
      </c>
      <c r="K43" s="10" t="s">
        <v>2000</v>
      </c>
    </row>
    <row r="44" spans="1:11" ht="13.95" customHeight="1" x14ac:dyDescent="0.3">
      <c r="A44" s="10">
        <f t="shared" si="2"/>
        <v>43</v>
      </c>
      <c r="B44" s="13" t="s">
        <v>1814</v>
      </c>
      <c r="C44" s="13" t="s">
        <v>734</v>
      </c>
      <c r="D44" s="10" t="s">
        <v>564</v>
      </c>
      <c r="E44" s="18">
        <v>35633</v>
      </c>
      <c r="F44" s="8">
        <f t="shared" ca="1" si="0"/>
        <v>28.531506849315068</v>
      </c>
      <c r="G44" s="10" t="s">
        <v>491</v>
      </c>
      <c r="H44" s="10">
        <f t="shared" si="1"/>
        <v>4</v>
      </c>
      <c r="I44" s="10" t="s">
        <v>493</v>
      </c>
      <c r="J44" s="31" t="s">
        <v>492</v>
      </c>
      <c r="K44" s="10" t="s">
        <v>2000</v>
      </c>
    </row>
    <row r="45" spans="1:11" ht="13.95" customHeight="1" x14ac:dyDescent="0.3">
      <c r="A45" s="10">
        <f t="shared" si="2"/>
        <v>44</v>
      </c>
      <c r="B45" s="13" t="s">
        <v>833</v>
      </c>
      <c r="C45" s="13" t="s">
        <v>124</v>
      </c>
      <c r="D45" s="10" t="s">
        <v>564</v>
      </c>
      <c r="E45" s="18">
        <v>35611</v>
      </c>
      <c r="F45" s="8">
        <f t="shared" ca="1" si="0"/>
        <v>28.591780821917808</v>
      </c>
      <c r="G45" s="10" t="s">
        <v>491</v>
      </c>
      <c r="H45" s="10">
        <f t="shared" si="1"/>
        <v>4</v>
      </c>
      <c r="I45" s="10" t="s">
        <v>493</v>
      </c>
      <c r="J45" s="31" t="s">
        <v>492</v>
      </c>
      <c r="K45" s="10" t="s">
        <v>2000</v>
      </c>
    </row>
    <row r="46" spans="1:11" ht="13.95" customHeight="1" x14ac:dyDescent="0.3">
      <c r="A46" s="10">
        <f t="shared" si="2"/>
        <v>45</v>
      </c>
      <c r="B46" s="13" t="s">
        <v>2009</v>
      </c>
      <c r="C46" s="13" t="s">
        <v>2010</v>
      </c>
      <c r="D46" s="10" t="s">
        <v>564</v>
      </c>
      <c r="E46" s="18">
        <v>35598</v>
      </c>
      <c r="F46" s="8">
        <f t="shared" ca="1" si="0"/>
        <v>28.627397260273973</v>
      </c>
      <c r="G46" s="10" t="s">
        <v>490</v>
      </c>
      <c r="H46" s="10">
        <f t="shared" si="1"/>
        <v>3</v>
      </c>
      <c r="I46" s="10" t="s">
        <v>493</v>
      </c>
      <c r="J46" s="31" t="s">
        <v>492</v>
      </c>
      <c r="K46" s="10" t="s">
        <v>2000</v>
      </c>
    </row>
    <row r="47" spans="1:11" ht="13.95" customHeight="1" x14ac:dyDescent="0.3">
      <c r="A47" s="10">
        <f t="shared" si="2"/>
        <v>46</v>
      </c>
      <c r="B47" s="13" t="s">
        <v>1815</v>
      </c>
      <c r="C47" s="13" t="s">
        <v>1816</v>
      </c>
      <c r="D47" s="10" t="s">
        <v>564</v>
      </c>
      <c r="E47" s="18">
        <v>34693</v>
      </c>
      <c r="F47" s="8">
        <f t="shared" ca="1" si="0"/>
        <v>31.106849315068494</v>
      </c>
      <c r="G47" s="10" t="s">
        <v>488</v>
      </c>
      <c r="H47" s="10">
        <f t="shared" si="1"/>
        <v>1</v>
      </c>
      <c r="I47" s="10" t="s">
        <v>493</v>
      </c>
      <c r="J47" s="31" t="s">
        <v>492</v>
      </c>
      <c r="K47" s="10" t="s">
        <v>2000</v>
      </c>
    </row>
    <row r="48" spans="1:11" ht="13.95" customHeight="1" x14ac:dyDescent="0.3">
      <c r="A48" s="10">
        <f t="shared" si="2"/>
        <v>47</v>
      </c>
      <c r="B48" s="13" t="s">
        <v>439</v>
      </c>
      <c r="C48" s="13" t="s">
        <v>373</v>
      </c>
      <c r="D48" s="10" t="s">
        <v>564</v>
      </c>
      <c r="E48" s="18">
        <v>36326</v>
      </c>
      <c r="F48" s="8">
        <f t="shared" ca="1" si="0"/>
        <v>26.632876712328766</v>
      </c>
      <c r="G48" s="10" t="s">
        <v>488</v>
      </c>
      <c r="H48" s="10">
        <f t="shared" si="1"/>
        <v>1</v>
      </c>
      <c r="I48" s="10" t="s">
        <v>493</v>
      </c>
      <c r="J48" s="31" t="s">
        <v>492</v>
      </c>
      <c r="K48" s="10" t="s">
        <v>2000</v>
      </c>
    </row>
    <row r="49" spans="1:11" ht="13.95" customHeight="1" x14ac:dyDescent="0.3">
      <c r="A49" s="10">
        <f t="shared" si="2"/>
        <v>48</v>
      </c>
      <c r="B49" s="13" t="s">
        <v>1817</v>
      </c>
      <c r="C49" s="13" t="s">
        <v>188</v>
      </c>
      <c r="D49" s="10" t="s">
        <v>564</v>
      </c>
      <c r="E49" s="18">
        <v>34064</v>
      </c>
      <c r="F49" s="8">
        <f t="shared" ca="1" si="0"/>
        <v>32.830136986301369</v>
      </c>
      <c r="G49" s="10" t="s">
        <v>488</v>
      </c>
      <c r="H49" s="10">
        <f t="shared" si="1"/>
        <v>1</v>
      </c>
      <c r="I49" s="10" t="s">
        <v>493</v>
      </c>
      <c r="J49" s="31" t="s">
        <v>492</v>
      </c>
      <c r="K49" s="10" t="s">
        <v>2000</v>
      </c>
    </row>
    <row r="50" spans="1:11" ht="13.95" customHeight="1" x14ac:dyDescent="0.3">
      <c r="A50" s="10">
        <f t="shared" si="2"/>
        <v>49</v>
      </c>
      <c r="B50" s="13" t="s">
        <v>1818</v>
      </c>
      <c r="C50" s="13" t="s">
        <v>1819</v>
      </c>
      <c r="D50" s="10" t="s">
        <v>564</v>
      </c>
      <c r="E50" s="18">
        <v>37972</v>
      </c>
      <c r="F50" s="8">
        <f t="shared" ca="1" si="0"/>
        <v>22.123287671232877</v>
      </c>
      <c r="G50" s="10" t="s">
        <v>488</v>
      </c>
      <c r="H50" s="10">
        <f t="shared" si="1"/>
        <v>1</v>
      </c>
      <c r="I50" s="10" t="s">
        <v>493</v>
      </c>
      <c r="J50" s="31" t="s">
        <v>492</v>
      </c>
      <c r="K50" s="10" t="s">
        <v>2000</v>
      </c>
    </row>
    <row r="51" spans="1:11" ht="13.95" customHeight="1" x14ac:dyDescent="0.3">
      <c r="A51" s="10">
        <f t="shared" si="2"/>
        <v>50</v>
      </c>
      <c r="B51" s="13" t="s">
        <v>1820</v>
      </c>
      <c r="C51" s="13" t="s">
        <v>279</v>
      </c>
      <c r="D51" s="10" t="s">
        <v>564</v>
      </c>
      <c r="E51" s="18">
        <v>37172</v>
      </c>
      <c r="F51" s="8">
        <f t="shared" ca="1" si="0"/>
        <v>24.315068493150687</v>
      </c>
      <c r="G51" s="10" t="s">
        <v>491</v>
      </c>
      <c r="H51" s="10">
        <f t="shared" si="1"/>
        <v>4</v>
      </c>
      <c r="I51" s="10" t="s">
        <v>493</v>
      </c>
      <c r="J51" s="31" t="s">
        <v>492</v>
      </c>
      <c r="K51" s="10" t="s">
        <v>2000</v>
      </c>
    </row>
    <row r="52" spans="1:11" ht="13.95" customHeight="1" x14ac:dyDescent="0.3">
      <c r="A52" s="10">
        <f t="shared" si="2"/>
        <v>51</v>
      </c>
      <c r="B52" s="13" t="s">
        <v>1821</v>
      </c>
      <c r="C52" s="13" t="s">
        <v>366</v>
      </c>
      <c r="D52" s="10" t="s">
        <v>564</v>
      </c>
      <c r="E52" s="18">
        <v>36402</v>
      </c>
      <c r="F52" s="8">
        <f t="shared" ca="1" si="0"/>
        <v>26.424657534246574</v>
      </c>
      <c r="G52" s="10" t="s">
        <v>488</v>
      </c>
      <c r="H52" s="10">
        <f t="shared" si="1"/>
        <v>1</v>
      </c>
      <c r="I52" s="10" t="s">
        <v>493</v>
      </c>
      <c r="J52" s="31" t="s">
        <v>492</v>
      </c>
      <c r="K52" s="10" t="s">
        <v>2000</v>
      </c>
    </row>
    <row r="53" spans="1:11" ht="13.95" customHeight="1" x14ac:dyDescent="0.3">
      <c r="A53" s="10">
        <f t="shared" si="2"/>
        <v>52</v>
      </c>
      <c r="B53" s="13" t="s">
        <v>1822</v>
      </c>
      <c r="C53" s="13" t="s">
        <v>279</v>
      </c>
      <c r="D53" s="10" t="s">
        <v>564</v>
      </c>
      <c r="E53" s="18">
        <v>37190</v>
      </c>
      <c r="F53" s="8">
        <f t="shared" ca="1" si="0"/>
        <v>24.265753424657536</v>
      </c>
      <c r="G53" s="10" t="s">
        <v>488</v>
      </c>
      <c r="H53" s="10">
        <f t="shared" si="1"/>
        <v>1</v>
      </c>
      <c r="I53" s="10" t="s">
        <v>493</v>
      </c>
      <c r="J53" s="31" t="s">
        <v>492</v>
      </c>
      <c r="K53" s="10" t="s">
        <v>2000</v>
      </c>
    </row>
    <row r="54" spans="1:11" ht="13.95" customHeight="1" x14ac:dyDescent="0.3">
      <c r="A54" s="10">
        <f t="shared" si="2"/>
        <v>53</v>
      </c>
      <c r="B54" s="13" t="s">
        <v>1823</v>
      </c>
      <c r="C54" s="13" t="s">
        <v>729</v>
      </c>
      <c r="D54" s="10" t="s">
        <v>564</v>
      </c>
      <c r="E54" s="18">
        <v>36218</v>
      </c>
      <c r="F54" s="8">
        <f t="shared" ca="1" si="0"/>
        <v>26.92876712328767</v>
      </c>
      <c r="G54" s="10" t="s">
        <v>488</v>
      </c>
      <c r="H54" s="10">
        <f t="shared" si="1"/>
        <v>1</v>
      </c>
      <c r="I54" s="10" t="s">
        <v>493</v>
      </c>
      <c r="J54" s="31" t="s">
        <v>492</v>
      </c>
      <c r="K54" s="10" t="s">
        <v>2000</v>
      </c>
    </row>
    <row r="55" spans="1:11" ht="13.95" customHeight="1" x14ac:dyDescent="0.3">
      <c r="A55" s="10">
        <f t="shared" si="2"/>
        <v>54</v>
      </c>
      <c r="B55" s="13" t="s">
        <v>932</v>
      </c>
      <c r="C55" s="13" t="s">
        <v>433</v>
      </c>
      <c r="D55" s="10" t="s">
        <v>564</v>
      </c>
      <c r="E55" s="18">
        <v>36043</v>
      </c>
      <c r="F55" s="8">
        <f t="shared" ca="1" si="0"/>
        <v>27.408219178082192</v>
      </c>
      <c r="G55" s="10" t="s">
        <v>491</v>
      </c>
      <c r="H55" s="10">
        <f t="shared" si="1"/>
        <v>4</v>
      </c>
      <c r="I55" s="10" t="s">
        <v>493</v>
      </c>
      <c r="J55" s="31" t="s">
        <v>492</v>
      </c>
      <c r="K55" s="10" t="s">
        <v>2000</v>
      </c>
    </row>
    <row r="56" spans="1:11" ht="13.95" customHeight="1" x14ac:dyDescent="0.3">
      <c r="A56" s="10">
        <f t="shared" si="2"/>
        <v>55</v>
      </c>
      <c r="B56" s="13" t="s">
        <v>1824</v>
      </c>
      <c r="C56" s="13" t="s">
        <v>75</v>
      </c>
      <c r="D56" s="10" t="s">
        <v>564</v>
      </c>
      <c r="E56" s="18">
        <v>36578</v>
      </c>
      <c r="F56" s="8">
        <f t="shared" ca="1" si="0"/>
        <v>25.942465753424656</v>
      </c>
      <c r="G56" s="10" t="s">
        <v>490</v>
      </c>
      <c r="H56" s="10">
        <f t="shared" si="1"/>
        <v>3</v>
      </c>
      <c r="I56" s="10" t="s">
        <v>493</v>
      </c>
      <c r="J56" s="31" t="s">
        <v>492</v>
      </c>
      <c r="K56" s="10" t="s">
        <v>2000</v>
      </c>
    </row>
    <row r="57" spans="1:11" ht="13.95" customHeight="1" x14ac:dyDescent="0.3">
      <c r="A57" s="10">
        <f t="shared" si="2"/>
        <v>56</v>
      </c>
      <c r="B57" s="13" t="s">
        <v>1825</v>
      </c>
      <c r="C57" s="13" t="s">
        <v>1826</v>
      </c>
      <c r="D57" s="10" t="s">
        <v>564</v>
      </c>
      <c r="E57" s="18">
        <v>37349</v>
      </c>
      <c r="F57" s="8">
        <f t="shared" ca="1" si="0"/>
        <v>23.830136986301369</v>
      </c>
      <c r="G57" s="10" t="s">
        <v>488</v>
      </c>
      <c r="H57" s="10">
        <f t="shared" si="1"/>
        <v>1</v>
      </c>
      <c r="I57" s="10" t="s">
        <v>493</v>
      </c>
      <c r="J57" s="31" t="s">
        <v>492</v>
      </c>
      <c r="K57" s="10" t="s">
        <v>2000</v>
      </c>
    </row>
    <row r="58" spans="1:11" ht="13.95" customHeight="1" x14ac:dyDescent="0.3">
      <c r="A58" s="10">
        <f t="shared" si="2"/>
        <v>57</v>
      </c>
      <c r="B58" s="13" t="s">
        <v>1827</v>
      </c>
      <c r="C58" s="13" t="s">
        <v>449</v>
      </c>
      <c r="D58" s="10" t="s">
        <v>564</v>
      </c>
      <c r="E58" s="18">
        <v>35421</v>
      </c>
      <c r="F58" s="8">
        <f t="shared" ca="1" si="0"/>
        <v>29.112328767123287</v>
      </c>
      <c r="G58" s="10" t="s">
        <v>490</v>
      </c>
      <c r="H58" s="10">
        <f t="shared" si="1"/>
        <v>3</v>
      </c>
      <c r="I58" s="10" t="s">
        <v>493</v>
      </c>
      <c r="J58" s="31" t="s">
        <v>492</v>
      </c>
      <c r="K58" s="10" t="s">
        <v>2000</v>
      </c>
    </row>
    <row r="59" spans="1:11" ht="13.95" customHeight="1" x14ac:dyDescent="0.3">
      <c r="A59" s="10">
        <f t="shared" si="2"/>
        <v>58</v>
      </c>
      <c r="B59" s="13" t="s">
        <v>1828</v>
      </c>
      <c r="C59" s="13" t="s">
        <v>86</v>
      </c>
      <c r="D59" s="10" t="s">
        <v>564</v>
      </c>
      <c r="E59" s="18">
        <v>35814</v>
      </c>
      <c r="F59" s="8">
        <f t="shared" ca="1" si="0"/>
        <v>28.035616438356165</v>
      </c>
      <c r="G59" s="10" t="s">
        <v>488</v>
      </c>
      <c r="H59" s="10">
        <f t="shared" si="1"/>
        <v>1</v>
      </c>
      <c r="I59" s="10" t="s">
        <v>493</v>
      </c>
      <c r="J59" s="31" t="s">
        <v>492</v>
      </c>
      <c r="K59" s="10" t="s">
        <v>2000</v>
      </c>
    </row>
    <row r="60" spans="1:11" ht="13.95" customHeight="1" x14ac:dyDescent="0.3">
      <c r="A60" s="10">
        <f t="shared" si="2"/>
        <v>59</v>
      </c>
      <c r="B60" s="13" t="s">
        <v>1829</v>
      </c>
      <c r="C60" s="13" t="s">
        <v>81</v>
      </c>
      <c r="D60" s="10" t="s">
        <v>564</v>
      </c>
      <c r="E60" s="18">
        <v>36156</v>
      </c>
      <c r="F60" s="8">
        <f t="shared" ca="1" si="0"/>
        <v>27.098630136986301</v>
      </c>
      <c r="G60" s="10" t="s">
        <v>490</v>
      </c>
      <c r="H60" s="10">
        <f t="shared" si="1"/>
        <v>3</v>
      </c>
      <c r="I60" s="10" t="s">
        <v>493</v>
      </c>
      <c r="J60" s="31" t="s">
        <v>492</v>
      </c>
      <c r="K60" s="10" t="s">
        <v>2000</v>
      </c>
    </row>
    <row r="61" spans="1:11" ht="13.95" customHeight="1" x14ac:dyDescent="0.3">
      <c r="A61" s="10">
        <f t="shared" si="2"/>
        <v>60</v>
      </c>
      <c r="B61" s="13" t="s">
        <v>1830</v>
      </c>
      <c r="C61" s="13" t="s">
        <v>1831</v>
      </c>
      <c r="D61" s="10" t="s">
        <v>564</v>
      </c>
      <c r="E61" s="18">
        <v>33374</v>
      </c>
      <c r="F61" s="8">
        <f t="shared" ca="1" si="0"/>
        <v>34.720547945205482</v>
      </c>
      <c r="G61" s="10" t="s">
        <v>488</v>
      </c>
      <c r="H61" s="10">
        <f t="shared" si="1"/>
        <v>1</v>
      </c>
      <c r="I61" s="10" t="s">
        <v>493</v>
      </c>
      <c r="J61" s="31" t="s">
        <v>492</v>
      </c>
      <c r="K61" s="10" t="s">
        <v>2000</v>
      </c>
    </row>
    <row r="62" spans="1:11" ht="13.95" customHeight="1" x14ac:dyDescent="0.3">
      <c r="A62" s="10">
        <f t="shared" si="2"/>
        <v>61</v>
      </c>
      <c r="B62" s="13" t="s">
        <v>1832</v>
      </c>
      <c r="C62" s="13" t="s">
        <v>1833</v>
      </c>
      <c r="D62" s="10" t="s">
        <v>564</v>
      </c>
      <c r="E62" s="18">
        <v>35438</v>
      </c>
      <c r="F62" s="8">
        <f t="shared" ca="1" si="0"/>
        <v>29.065753424657533</v>
      </c>
      <c r="G62" s="10" t="s">
        <v>488</v>
      </c>
      <c r="H62" s="10">
        <f t="shared" si="1"/>
        <v>1</v>
      </c>
      <c r="I62" s="10" t="s">
        <v>493</v>
      </c>
      <c r="J62" s="31" t="s">
        <v>492</v>
      </c>
      <c r="K62" s="10" t="s">
        <v>2000</v>
      </c>
    </row>
    <row r="63" spans="1:11" ht="13.95" customHeight="1" x14ac:dyDescent="0.3">
      <c r="A63" s="10">
        <f t="shared" si="2"/>
        <v>62</v>
      </c>
      <c r="B63" s="13" t="s">
        <v>1834</v>
      </c>
      <c r="C63" s="13" t="s">
        <v>1772</v>
      </c>
      <c r="D63" s="10" t="s">
        <v>564</v>
      </c>
      <c r="E63" s="18">
        <v>34813</v>
      </c>
      <c r="F63" s="8">
        <f t="shared" ca="1" si="0"/>
        <v>30.778082191780822</v>
      </c>
      <c r="G63" s="10" t="s">
        <v>489</v>
      </c>
      <c r="H63" s="10">
        <f t="shared" si="1"/>
        <v>2</v>
      </c>
      <c r="I63" s="10" t="s">
        <v>493</v>
      </c>
      <c r="J63" s="31" t="s">
        <v>492</v>
      </c>
      <c r="K63" s="10" t="s">
        <v>2000</v>
      </c>
    </row>
    <row r="64" spans="1:11" ht="13.95" customHeight="1" x14ac:dyDescent="0.3">
      <c r="A64" s="10">
        <f t="shared" si="2"/>
        <v>63</v>
      </c>
      <c r="B64" s="13" t="s">
        <v>1835</v>
      </c>
      <c r="C64" s="13" t="s">
        <v>44</v>
      </c>
      <c r="D64" s="10" t="s">
        <v>564</v>
      </c>
      <c r="E64" s="18">
        <v>37047</v>
      </c>
      <c r="F64" s="8">
        <f t="shared" ca="1" si="0"/>
        <v>24.657534246575342</v>
      </c>
      <c r="G64" s="10" t="s">
        <v>488</v>
      </c>
      <c r="H64" s="10">
        <f t="shared" si="1"/>
        <v>1</v>
      </c>
      <c r="I64" s="10" t="s">
        <v>493</v>
      </c>
      <c r="J64" s="31" t="s">
        <v>492</v>
      </c>
      <c r="K64" s="10" t="s">
        <v>2000</v>
      </c>
    </row>
    <row r="65" spans="1:11" ht="13.95" customHeight="1" x14ac:dyDescent="0.3">
      <c r="A65" s="10">
        <f t="shared" si="2"/>
        <v>64</v>
      </c>
      <c r="B65" s="13" t="s">
        <v>1836</v>
      </c>
      <c r="C65" s="13" t="s">
        <v>363</v>
      </c>
      <c r="D65" s="10" t="s">
        <v>564</v>
      </c>
      <c r="E65" s="18">
        <v>36936</v>
      </c>
      <c r="F65" s="8">
        <f t="shared" ca="1" si="0"/>
        <v>24.961643835616439</v>
      </c>
      <c r="G65" s="10" t="s">
        <v>488</v>
      </c>
      <c r="H65" s="10">
        <f t="shared" si="1"/>
        <v>1</v>
      </c>
      <c r="I65" s="10" t="s">
        <v>493</v>
      </c>
      <c r="J65" s="31" t="s">
        <v>492</v>
      </c>
      <c r="K65" s="10" t="s">
        <v>2000</v>
      </c>
    </row>
    <row r="66" spans="1:11" ht="13.95" customHeight="1" x14ac:dyDescent="0.3">
      <c r="A66" s="10">
        <f t="shared" si="2"/>
        <v>65</v>
      </c>
      <c r="B66" s="13" t="s">
        <v>2011</v>
      </c>
      <c r="C66" s="13" t="s">
        <v>366</v>
      </c>
      <c r="D66" s="10" t="s">
        <v>564</v>
      </c>
      <c r="E66" s="18">
        <v>35586</v>
      </c>
      <c r="F66" s="8">
        <f t="shared" ca="1" si="0"/>
        <v>28.660273972602738</v>
      </c>
      <c r="G66" s="10" t="s">
        <v>489</v>
      </c>
      <c r="H66" s="10">
        <f t="shared" si="1"/>
        <v>2</v>
      </c>
      <c r="I66" s="10" t="s">
        <v>493</v>
      </c>
      <c r="J66" s="31" t="s">
        <v>492</v>
      </c>
      <c r="K66" s="10" t="s">
        <v>2000</v>
      </c>
    </row>
    <row r="67" spans="1:11" ht="13.95" customHeight="1" x14ac:dyDescent="0.3">
      <c r="A67" s="10">
        <f t="shared" si="2"/>
        <v>66</v>
      </c>
      <c r="B67" s="13" t="s">
        <v>1377</v>
      </c>
      <c r="C67" s="13" t="s">
        <v>1837</v>
      </c>
      <c r="D67" s="10" t="s">
        <v>564</v>
      </c>
      <c r="E67" s="18">
        <v>37223</v>
      </c>
      <c r="F67" s="8">
        <f t="shared" ca="1" si="0"/>
        <v>24.175342465753424</v>
      </c>
      <c r="G67" s="10" t="s">
        <v>488</v>
      </c>
      <c r="H67" s="10">
        <f t="shared" si="1"/>
        <v>1</v>
      </c>
      <c r="I67" s="10" t="s">
        <v>493</v>
      </c>
      <c r="J67" s="31" t="s">
        <v>492</v>
      </c>
      <c r="K67" s="10" t="s">
        <v>2000</v>
      </c>
    </row>
    <row r="68" spans="1:11" ht="13.95" customHeight="1" x14ac:dyDescent="0.3">
      <c r="A68" s="10">
        <f t="shared" si="2"/>
        <v>67</v>
      </c>
      <c r="B68" s="13" t="s">
        <v>1607</v>
      </c>
      <c r="C68" s="13" t="s">
        <v>1838</v>
      </c>
      <c r="D68" s="10" t="s">
        <v>564</v>
      </c>
      <c r="E68" s="18">
        <v>37622</v>
      </c>
      <c r="F68" s="8">
        <f t="shared" ca="1" si="0"/>
        <v>23.082191780821919</v>
      </c>
      <c r="G68" s="10" t="s">
        <v>491</v>
      </c>
      <c r="H68" s="10">
        <f t="shared" si="1"/>
        <v>4</v>
      </c>
      <c r="I68" s="10" t="s">
        <v>493</v>
      </c>
      <c r="J68" s="31" t="s">
        <v>492</v>
      </c>
      <c r="K68" s="10" t="s">
        <v>2000</v>
      </c>
    </row>
    <row r="69" spans="1:11" ht="13.95" customHeight="1" x14ac:dyDescent="0.3">
      <c r="A69" s="10">
        <f t="shared" si="2"/>
        <v>68</v>
      </c>
      <c r="B69" s="13" t="s">
        <v>1839</v>
      </c>
      <c r="C69" s="13" t="s">
        <v>1840</v>
      </c>
      <c r="D69" s="10" t="s">
        <v>564</v>
      </c>
      <c r="E69" s="18">
        <v>36733</v>
      </c>
      <c r="F69" s="8">
        <f t="shared" ca="1" si="0"/>
        <v>25.517808219178082</v>
      </c>
      <c r="G69" s="10" t="s">
        <v>488</v>
      </c>
      <c r="H69" s="10">
        <f t="shared" si="1"/>
        <v>1</v>
      </c>
      <c r="I69" s="10" t="s">
        <v>493</v>
      </c>
      <c r="J69" s="31" t="s">
        <v>492</v>
      </c>
      <c r="K69" s="10" t="s">
        <v>2000</v>
      </c>
    </row>
    <row r="70" spans="1:11" ht="13.95" customHeight="1" x14ac:dyDescent="0.3">
      <c r="A70" s="10">
        <f t="shared" si="2"/>
        <v>69</v>
      </c>
      <c r="B70" s="13" t="s">
        <v>1841</v>
      </c>
      <c r="C70" s="13" t="s">
        <v>795</v>
      </c>
      <c r="D70" s="10" t="s">
        <v>564</v>
      </c>
      <c r="E70" s="18">
        <v>37116</v>
      </c>
      <c r="F70" s="8">
        <f t="shared" ca="1" si="0"/>
        <v>24.468493150684932</v>
      </c>
      <c r="G70" s="10" t="s">
        <v>488</v>
      </c>
      <c r="H70" s="10">
        <f t="shared" si="1"/>
        <v>1</v>
      </c>
      <c r="I70" s="10" t="s">
        <v>493</v>
      </c>
      <c r="J70" s="31" t="s">
        <v>492</v>
      </c>
      <c r="K70" s="10" t="s">
        <v>2000</v>
      </c>
    </row>
    <row r="71" spans="1:11" ht="13.95" customHeight="1" x14ac:dyDescent="0.3">
      <c r="A71" s="10">
        <f t="shared" si="2"/>
        <v>70</v>
      </c>
      <c r="B71" s="13" t="s">
        <v>656</v>
      </c>
      <c r="C71" s="13" t="s">
        <v>47</v>
      </c>
      <c r="D71" s="10" t="s">
        <v>564</v>
      </c>
      <c r="E71" s="18">
        <v>37127</v>
      </c>
      <c r="F71" s="8">
        <f t="shared" ref="F71:F135" ca="1" si="3">IF(E71="","",(TODAY()-E71)/365)</f>
        <v>24.438356164383563</v>
      </c>
      <c r="G71" s="10" t="s">
        <v>490</v>
      </c>
      <c r="H71" s="10">
        <f t="shared" ref="H71:H135" si="4">IF(G71="P",1,(IF(G71="C",2,(IF(G71="IF",3,(IF(G71="OF",4,"x")))))))</f>
        <v>3</v>
      </c>
      <c r="I71" s="10" t="s">
        <v>493</v>
      </c>
      <c r="J71" s="31" t="s">
        <v>492</v>
      </c>
      <c r="K71" s="10" t="s">
        <v>2000</v>
      </c>
    </row>
    <row r="72" spans="1:11" ht="13.95" customHeight="1" x14ac:dyDescent="0.3">
      <c r="A72" s="10">
        <f t="shared" ref="A72:A136" si="5">ROW()-1</f>
        <v>71</v>
      </c>
      <c r="B72" s="13" t="s">
        <v>453</v>
      </c>
      <c r="C72" s="13" t="s">
        <v>208</v>
      </c>
      <c r="D72" s="10" t="s">
        <v>564</v>
      </c>
      <c r="E72" s="18">
        <v>36896</v>
      </c>
      <c r="F72" s="8">
        <f t="shared" ca="1" si="3"/>
        <v>25.07123287671233</v>
      </c>
      <c r="G72" s="10" t="s">
        <v>490</v>
      </c>
      <c r="H72" s="10">
        <f t="shared" si="4"/>
        <v>3</v>
      </c>
      <c r="I72" s="10" t="s">
        <v>493</v>
      </c>
      <c r="J72" s="31" t="s">
        <v>492</v>
      </c>
      <c r="K72" s="10" t="s">
        <v>2000</v>
      </c>
    </row>
    <row r="73" spans="1:11" ht="13.95" customHeight="1" x14ac:dyDescent="0.3">
      <c r="A73" s="10">
        <f t="shared" si="5"/>
        <v>72</v>
      </c>
      <c r="B73" s="13" t="s">
        <v>1842</v>
      </c>
      <c r="C73" s="13" t="s">
        <v>942</v>
      </c>
      <c r="D73" s="10" t="s">
        <v>564</v>
      </c>
      <c r="E73" s="18">
        <v>36138</v>
      </c>
      <c r="F73" s="8">
        <f t="shared" ca="1" si="3"/>
        <v>27.147945205479452</v>
      </c>
      <c r="G73" s="10" t="s">
        <v>489</v>
      </c>
      <c r="H73" s="10">
        <f t="shared" si="4"/>
        <v>2</v>
      </c>
      <c r="I73" s="10" t="s">
        <v>493</v>
      </c>
      <c r="J73" s="31" t="s">
        <v>492</v>
      </c>
      <c r="K73" s="10" t="s">
        <v>2000</v>
      </c>
    </row>
    <row r="74" spans="1:11" ht="13.95" customHeight="1" x14ac:dyDescent="0.3">
      <c r="A74" s="10">
        <f t="shared" si="5"/>
        <v>73</v>
      </c>
      <c r="B74" s="13" t="s">
        <v>1843</v>
      </c>
      <c r="C74" s="13" t="s">
        <v>30</v>
      </c>
      <c r="D74" s="10" t="s">
        <v>564</v>
      </c>
      <c r="E74" s="18">
        <v>34011</v>
      </c>
      <c r="F74" s="8">
        <f t="shared" ca="1" si="3"/>
        <v>32.975342465753428</v>
      </c>
      <c r="G74" s="10" t="s">
        <v>488</v>
      </c>
      <c r="H74" s="10">
        <f t="shared" si="4"/>
        <v>1</v>
      </c>
      <c r="I74" s="10" t="s">
        <v>493</v>
      </c>
      <c r="J74" s="31" t="s">
        <v>492</v>
      </c>
      <c r="K74" s="10" t="s">
        <v>2000</v>
      </c>
    </row>
    <row r="75" spans="1:11" ht="13.95" customHeight="1" x14ac:dyDescent="0.3">
      <c r="A75" s="10">
        <f t="shared" si="5"/>
        <v>74</v>
      </c>
      <c r="B75" s="13" t="s">
        <v>332</v>
      </c>
      <c r="C75" s="13" t="s">
        <v>1844</v>
      </c>
      <c r="D75" s="10" t="s">
        <v>564</v>
      </c>
      <c r="E75" s="18">
        <v>34344</v>
      </c>
      <c r="F75" s="8">
        <f t="shared" ca="1" si="3"/>
        <v>32.063013698630137</v>
      </c>
      <c r="G75" s="10" t="s">
        <v>488</v>
      </c>
      <c r="H75" s="10">
        <f t="shared" si="4"/>
        <v>1</v>
      </c>
      <c r="I75" s="10" t="s">
        <v>493</v>
      </c>
      <c r="J75" s="31" t="s">
        <v>492</v>
      </c>
      <c r="K75" s="10" t="s">
        <v>2000</v>
      </c>
    </row>
    <row r="76" spans="1:11" ht="13.95" customHeight="1" x14ac:dyDescent="0.3">
      <c r="A76" s="10">
        <f t="shared" si="5"/>
        <v>75</v>
      </c>
      <c r="B76" s="13" t="s">
        <v>1845</v>
      </c>
      <c r="C76" s="13" t="s">
        <v>1242</v>
      </c>
      <c r="D76" s="10" t="s">
        <v>564</v>
      </c>
      <c r="E76" s="18">
        <v>34983</v>
      </c>
      <c r="F76" s="8">
        <f t="shared" ca="1" si="3"/>
        <v>30.312328767123287</v>
      </c>
      <c r="G76" s="10" t="s">
        <v>490</v>
      </c>
      <c r="H76" s="10">
        <f t="shared" si="4"/>
        <v>3</v>
      </c>
      <c r="I76" s="10" t="s">
        <v>493</v>
      </c>
      <c r="J76" s="31" t="s">
        <v>492</v>
      </c>
      <c r="K76" s="10" t="s">
        <v>2000</v>
      </c>
    </row>
    <row r="77" spans="1:11" ht="13.95" customHeight="1" x14ac:dyDescent="0.3">
      <c r="A77" s="10">
        <f t="shared" si="5"/>
        <v>76</v>
      </c>
      <c r="B77" s="13" t="s">
        <v>218</v>
      </c>
      <c r="C77" s="13" t="s">
        <v>1416</v>
      </c>
      <c r="D77" s="10" t="s">
        <v>564</v>
      </c>
      <c r="E77" s="18">
        <v>35844</v>
      </c>
      <c r="F77" s="8">
        <f t="shared" ca="1" si="3"/>
        <v>27.953424657534246</v>
      </c>
      <c r="G77" s="10" t="s">
        <v>488</v>
      </c>
      <c r="H77" s="10">
        <f t="shared" si="4"/>
        <v>1</v>
      </c>
      <c r="I77" s="10" t="s">
        <v>493</v>
      </c>
      <c r="J77" s="31" t="s">
        <v>492</v>
      </c>
      <c r="K77" s="10" t="s">
        <v>2000</v>
      </c>
    </row>
    <row r="78" spans="1:11" ht="13.95" customHeight="1" x14ac:dyDescent="0.3">
      <c r="A78" s="10">
        <f t="shared" si="5"/>
        <v>77</v>
      </c>
      <c r="B78" s="13" t="s">
        <v>1092</v>
      </c>
      <c r="C78" s="13" t="s">
        <v>69</v>
      </c>
      <c r="D78" s="10" t="s">
        <v>564</v>
      </c>
      <c r="E78" s="18">
        <v>36796</v>
      </c>
      <c r="F78" s="8">
        <f t="shared" ca="1" si="3"/>
        <v>25.345205479452055</v>
      </c>
      <c r="G78" s="10" t="s">
        <v>491</v>
      </c>
      <c r="H78" s="10">
        <f t="shared" si="4"/>
        <v>4</v>
      </c>
      <c r="I78" s="10" t="s">
        <v>493</v>
      </c>
      <c r="J78" s="31" t="s">
        <v>492</v>
      </c>
      <c r="K78" s="10" t="s">
        <v>2000</v>
      </c>
    </row>
    <row r="79" spans="1:11" ht="13.95" customHeight="1" x14ac:dyDescent="0.3">
      <c r="A79" s="10">
        <f t="shared" si="5"/>
        <v>78</v>
      </c>
      <c r="B79" s="13" t="s">
        <v>1092</v>
      </c>
      <c r="C79" s="13" t="s">
        <v>29</v>
      </c>
      <c r="D79" s="10" t="s">
        <v>564</v>
      </c>
      <c r="E79" s="18">
        <v>34325</v>
      </c>
      <c r="F79" s="8">
        <f t="shared" ca="1" si="3"/>
        <v>32.115068493150687</v>
      </c>
      <c r="G79" s="10" t="s">
        <v>488</v>
      </c>
      <c r="H79" s="10">
        <f t="shared" si="4"/>
        <v>1</v>
      </c>
      <c r="I79" s="10" t="s">
        <v>493</v>
      </c>
      <c r="J79" s="31" t="s">
        <v>492</v>
      </c>
      <c r="K79" s="10" t="s">
        <v>2000</v>
      </c>
    </row>
    <row r="80" spans="1:11" ht="13.95" customHeight="1" x14ac:dyDescent="0.3">
      <c r="A80" s="10">
        <f t="shared" si="5"/>
        <v>79</v>
      </c>
      <c r="B80" s="13" t="s">
        <v>1846</v>
      </c>
      <c r="C80" s="13" t="s">
        <v>923</v>
      </c>
      <c r="D80" s="10" t="s">
        <v>564</v>
      </c>
      <c r="E80" s="18">
        <v>35744</v>
      </c>
      <c r="F80" s="8">
        <f t="shared" ca="1" si="3"/>
        <v>28.227397260273971</v>
      </c>
      <c r="G80" s="10" t="s">
        <v>488</v>
      </c>
      <c r="H80" s="10">
        <f t="shared" si="4"/>
        <v>1</v>
      </c>
      <c r="I80" s="10" t="s">
        <v>493</v>
      </c>
      <c r="J80" s="31" t="s">
        <v>492</v>
      </c>
      <c r="K80" s="10" t="s">
        <v>2000</v>
      </c>
    </row>
    <row r="81" spans="1:11" ht="13.95" customHeight="1" x14ac:dyDescent="0.3">
      <c r="A81" s="10">
        <f t="shared" si="5"/>
        <v>80</v>
      </c>
      <c r="B81" s="13" t="s">
        <v>1847</v>
      </c>
      <c r="C81" s="13" t="s">
        <v>1848</v>
      </c>
      <c r="D81" s="10" t="s">
        <v>564</v>
      </c>
      <c r="E81" s="18">
        <v>35776</v>
      </c>
      <c r="F81" s="8">
        <f t="shared" ca="1" si="3"/>
        <v>28.139726027397259</v>
      </c>
      <c r="G81" s="10" t="s">
        <v>488</v>
      </c>
      <c r="H81" s="10">
        <f t="shared" si="4"/>
        <v>1</v>
      </c>
      <c r="I81" s="10" t="s">
        <v>493</v>
      </c>
      <c r="J81" s="31" t="s">
        <v>492</v>
      </c>
      <c r="K81" s="10" t="s">
        <v>2000</v>
      </c>
    </row>
    <row r="82" spans="1:11" ht="13.95" customHeight="1" x14ac:dyDescent="0.3">
      <c r="A82" s="10">
        <f t="shared" si="5"/>
        <v>81</v>
      </c>
      <c r="B82" s="13" t="s">
        <v>1849</v>
      </c>
      <c r="C82" s="13" t="s">
        <v>1850</v>
      </c>
      <c r="D82" s="10" t="s">
        <v>564</v>
      </c>
      <c r="E82" s="18">
        <v>36448</v>
      </c>
      <c r="F82" s="8">
        <f t="shared" ca="1" si="3"/>
        <v>26.298630136986301</v>
      </c>
      <c r="G82" s="10" t="s">
        <v>488</v>
      </c>
      <c r="H82" s="10">
        <f t="shared" si="4"/>
        <v>1</v>
      </c>
      <c r="I82" s="10" t="s">
        <v>493</v>
      </c>
      <c r="J82" s="31" t="s">
        <v>492</v>
      </c>
      <c r="K82" s="10" t="s">
        <v>2000</v>
      </c>
    </row>
    <row r="83" spans="1:11" ht="13.95" customHeight="1" x14ac:dyDescent="0.3">
      <c r="A83" s="10">
        <f t="shared" si="5"/>
        <v>82</v>
      </c>
      <c r="B83" s="13" t="s">
        <v>115</v>
      </c>
      <c r="C83" s="13" t="s">
        <v>1851</v>
      </c>
      <c r="D83" s="10" t="s">
        <v>564</v>
      </c>
      <c r="E83" s="18">
        <v>37340</v>
      </c>
      <c r="F83" s="8">
        <f t="shared" ca="1" si="3"/>
        <v>23.854794520547944</v>
      </c>
      <c r="G83" s="10" t="s">
        <v>488</v>
      </c>
      <c r="H83" s="10">
        <f t="shared" si="4"/>
        <v>1</v>
      </c>
      <c r="I83" s="10" t="s">
        <v>493</v>
      </c>
      <c r="J83" s="31" t="s">
        <v>492</v>
      </c>
      <c r="K83" s="10" t="s">
        <v>2000</v>
      </c>
    </row>
    <row r="84" spans="1:11" ht="13.95" customHeight="1" x14ac:dyDescent="0.3">
      <c r="A84" s="10">
        <f t="shared" si="5"/>
        <v>83</v>
      </c>
      <c r="B84" s="13" t="s">
        <v>175</v>
      </c>
      <c r="C84" s="13" t="s">
        <v>1360</v>
      </c>
      <c r="D84" s="10" t="s">
        <v>564</v>
      </c>
      <c r="E84" s="18">
        <v>36149</v>
      </c>
      <c r="F84" s="8">
        <f t="shared" ca="1" si="3"/>
        <v>27.117808219178084</v>
      </c>
      <c r="G84" s="10" t="s">
        <v>488</v>
      </c>
      <c r="H84" s="10">
        <f t="shared" si="4"/>
        <v>1</v>
      </c>
      <c r="I84" s="10" t="s">
        <v>493</v>
      </c>
      <c r="J84" s="31" t="s">
        <v>492</v>
      </c>
      <c r="K84" s="10" t="s">
        <v>2000</v>
      </c>
    </row>
    <row r="85" spans="1:11" ht="13.95" customHeight="1" x14ac:dyDescent="0.3">
      <c r="A85" s="10">
        <f t="shared" si="5"/>
        <v>84</v>
      </c>
      <c r="B85" s="13" t="s">
        <v>1852</v>
      </c>
      <c r="C85" s="13" t="s">
        <v>175</v>
      </c>
      <c r="D85" s="10" t="s">
        <v>564</v>
      </c>
      <c r="E85" s="18">
        <v>36602</v>
      </c>
      <c r="F85" s="8">
        <f t="shared" ca="1" si="3"/>
        <v>25.876712328767123</v>
      </c>
      <c r="G85" s="10" t="s">
        <v>488</v>
      </c>
      <c r="H85" s="10">
        <f t="shared" si="4"/>
        <v>1</v>
      </c>
      <c r="I85" s="10" t="s">
        <v>493</v>
      </c>
      <c r="J85" s="31" t="s">
        <v>492</v>
      </c>
      <c r="K85" s="10" t="s">
        <v>2000</v>
      </c>
    </row>
    <row r="86" spans="1:11" ht="13.95" customHeight="1" x14ac:dyDescent="0.3">
      <c r="A86" s="10">
        <f t="shared" si="5"/>
        <v>85</v>
      </c>
      <c r="B86" s="13" t="s">
        <v>1853</v>
      </c>
      <c r="C86" s="13" t="s">
        <v>1000</v>
      </c>
      <c r="D86" s="10" t="s">
        <v>564</v>
      </c>
      <c r="E86" s="18">
        <v>36658</v>
      </c>
      <c r="F86" s="8">
        <f t="shared" ca="1" si="3"/>
        <v>25.723287671232878</v>
      </c>
      <c r="G86" s="10" t="s">
        <v>488</v>
      </c>
      <c r="H86" s="10">
        <f t="shared" si="4"/>
        <v>1</v>
      </c>
      <c r="I86" s="10" t="s">
        <v>493</v>
      </c>
      <c r="J86" s="31" t="s">
        <v>492</v>
      </c>
      <c r="K86" s="10" t="s">
        <v>2000</v>
      </c>
    </row>
    <row r="87" spans="1:11" ht="13.95" customHeight="1" x14ac:dyDescent="0.3">
      <c r="A87" s="10">
        <f t="shared" si="5"/>
        <v>86</v>
      </c>
      <c r="B87" s="13" t="s">
        <v>397</v>
      </c>
      <c r="C87" s="13" t="s">
        <v>1329</v>
      </c>
      <c r="D87" s="10" t="s">
        <v>564</v>
      </c>
      <c r="E87" s="18">
        <v>35146</v>
      </c>
      <c r="F87" s="8">
        <f t="shared" ca="1" si="3"/>
        <v>29.865753424657534</v>
      </c>
      <c r="G87" s="10" t="s">
        <v>490</v>
      </c>
      <c r="H87" s="10">
        <f t="shared" si="4"/>
        <v>3</v>
      </c>
      <c r="I87" s="10" t="s">
        <v>493</v>
      </c>
      <c r="J87" s="31" t="s">
        <v>492</v>
      </c>
      <c r="K87" s="10" t="s">
        <v>2000</v>
      </c>
    </row>
    <row r="88" spans="1:11" ht="13.95" customHeight="1" x14ac:dyDescent="0.3">
      <c r="A88" s="10">
        <f t="shared" si="5"/>
        <v>87</v>
      </c>
      <c r="B88" s="13" t="s">
        <v>1854</v>
      </c>
      <c r="C88" s="13" t="s">
        <v>119</v>
      </c>
      <c r="D88" s="10" t="s">
        <v>564</v>
      </c>
      <c r="E88" s="18">
        <v>36230</v>
      </c>
      <c r="F88" s="8">
        <f t="shared" ca="1" si="3"/>
        <v>26.895890410958906</v>
      </c>
      <c r="G88" s="10" t="s">
        <v>488</v>
      </c>
      <c r="H88" s="10">
        <f t="shared" si="4"/>
        <v>1</v>
      </c>
      <c r="I88" s="10" t="s">
        <v>493</v>
      </c>
      <c r="J88" s="31" t="s">
        <v>492</v>
      </c>
      <c r="K88" s="10" t="s">
        <v>2000</v>
      </c>
    </row>
    <row r="89" spans="1:11" ht="13.95" customHeight="1" x14ac:dyDescent="0.3">
      <c r="A89" s="10">
        <f t="shared" si="5"/>
        <v>88</v>
      </c>
      <c r="B89" s="13" t="s">
        <v>1855</v>
      </c>
      <c r="C89" s="13" t="s">
        <v>55</v>
      </c>
      <c r="D89" s="10" t="s">
        <v>564</v>
      </c>
      <c r="E89" s="18">
        <v>35345</v>
      </c>
      <c r="F89" s="8">
        <f t="shared" ca="1" si="3"/>
        <v>29.32054794520548</v>
      </c>
      <c r="G89" s="10" t="s">
        <v>488</v>
      </c>
      <c r="H89" s="10">
        <f t="shared" si="4"/>
        <v>1</v>
      </c>
      <c r="I89" s="10" t="s">
        <v>493</v>
      </c>
      <c r="J89" s="31" t="s">
        <v>492</v>
      </c>
      <c r="K89" s="10" t="s">
        <v>2000</v>
      </c>
    </row>
    <row r="90" spans="1:11" ht="13.95" customHeight="1" x14ac:dyDescent="0.3">
      <c r="A90" s="10">
        <f t="shared" si="5"/>
        <v>89</v>
      </c>
      <c r="B90" s="13" t="s">
        <v>1856</v>
      </c>
      <c r="C90" s="13" t="s">
        <v>394</v>
      </c>
      <c r="D90" s="10" t="s">
        <v>564</v>
      </c>
      <c r="E90" s="18">
        <v>36574</v>
      </c>
      <c r="F90" s="8">
        <f t="shared" ca="1" si="3"/>
        <v>25.953424657534246</v>
      </c>
      <c r="G90" s="10" t="s">
        <v>488</v>
      </c>
      <c r="H90" s="10">
        <f t="shared" si="4"/>
        <v>1</v>
      </c>
      <c r="I90" s="10" t="s">
        <v>493</v>
      </c>
      <c r="J90" s="31" t="s">
        <v>492</v>
      </c>
      <c r="K90" s="10" t="s">
        <v>2000</v>
      </c>
    </row>
    <row r="91" spans="1:11" ht="13.95" customHeight="1" x14ac:dyDescent="0.3">
      <c r="A91" s="10">
        <f t="shared" si="5"/>
        <v>90</v>
      </c>
      <c r="B91" s="13" t="s">
        <v>1857</v>
      </c>
      <c r="C91" s="13" t="s">
        <v>219</v>
      </c>
      <c r="D91" s="10" t="s">
        <v>564</v>
      </c>
      <c r="E91" s="18">
        <v>33931</v>
      </c>
      <c r="F91" s="8">
        <f t="shared" ca="1" si="3"/>
        <v>33.194520547945203</v>
      </c>
      <c r="G91" s="10" t="s">
        <v>488</v>
      </c>
      <c r="H91" s="10">
        <f t="shared" si="4"/>
        <v>1</v>
      </c>
      <c r="I91" s="10" t="s">
        <v>493</v>
      </c>
      <c r="J91" s="31" t="s">
        <v>492</v>
      </c>
      <c r="K91" s="10" t="s">
        <v>2000</v>
      </c>
    </row>
    <row r="92" spans="1:11" ht="13.95" customHeight="1" x14ac:dyDescent="0.3">
      <c r="A92" s="10">
        <f t="shared" si="5"/>
        <v>91</v>
      </c>
      <c r="B92" s="13" t="s">
        <v>1858</v>
      </c>
      <c r="C92" s="13" t="s">
        <v>517</v>
      </c>
      <c r="D92" s="10" t="s">
        <v>564</v>
      </c>
      <c r="E92" s="18">
        <v>37118</v>
      </c>
      <c r="F92" s="8">
        <f t="shared" ca="1" si="3"/>
        <v>24.463013698630139</v>
      </c>
      <c r="G92" s="10" t="s">
        <v>491</v>
      </c>
      <c r="H92" s="10">
        <f t="shared" si="4"/>
        <v>4</v>
      </c>
      <c r="I92" s="10" t="s">
        <v>493</v>
      </c>
      <c r="J92" s="31" t="s">
        <v>492</v>
      </c>
      <c r="K92" s="10" t="s">
        <v>2000</v>
      </c>
    </row>
    <row r="93" spans="1:11" ht="13.95" customHeight="1" x14ac:dyDescent="0.3">
      <c r="A93" s="10">
        <f t="shared" si="5"/>
        <v>92</v>
      </c>
      <c r="B93" s="13" t="s">
        <v>1859</v>
      </c>
      <c r="C93" s="13" t="s">
        <v>29</v>
      </c>
      <c r="D93" s="10" t="s">
        <v>564</v>
      </c>
      <c r="E93" s="18">
        <v>33408</v>
      </c>
      <c r="F93" s="8">
        <f t="shared" ca="1" si="3"/>
        <v>34.627397260273973</v>
      </c>
      <c r="G93" s="10" t="s">
        <v>489</v>
      </c>
      <c r="H93" s="10">
        <f t="shared" si="4"/>
        <v>2</v>
      </c>
      <c r="I93" s="10" t="s">
        <v>493</v>
      </c>
      <c r="J93" s="31" t="s">
        <v>492</v>
      </c>
      <c r="K93" s="10" t="s">
        <v>2000</v>
      </c>
    </row>
    <row r="94" spans="1:11" ht="13.95" customHeight="1" x14ac:dyDescent="0.3">
      <c r="A94" s="10">
        <f t="shared" si="5"/>
        <v>93</v>
      </c>
      <c r="B94" s="13" t="s">
        <v>1860</v>
      </c>
      <c r="C94" s="13" t="s">
        <v>152</v>
      </c>
      <c r="D94" s="10" t="s">
        <v>564</v>
      </c>
      <c r="E94" s="18">
        <v>35208</v>
      </c>
      <c r="F94" s="8">
        <f t="shared" ca="1" si="3"/>
        <v>29.695890410958903</v>
      </c>
      <c r="G94" s="10" t="s">
        <v>491</v>
      </c>
      <c r="H94" s="10">
        <f t="shared" si="4"/>
        <v>4</v>
      </c>
      <c r="I94" s="10" t="s">
        <v>493</v>
      </c>
      <c r="J94" s="31" t="s">
        <v>492</v>
      </c>
      <c r="K94" s="10" t="s">
        <v>2000</v>
      </c>
    </row>
    <row r="95" spans="1:11" ht="13.95" customHeight="1" x14ac:dyDescent="0.3">
      <c r="A95" s="10">
        <f t="shared" si="5"/>
        <v>94</v>
      </c>
      <c r="B95" s="13" t="s">
        <v>1207</v>
      </c>
      <c r="C95" s="13" t="s">
        <v>44</v>
      </c>
      <c r="D95" s="10" t="s">
        <v>564</v>
      </c>
      <c r="E95" s="18">
        <v>37317</v>
      </c>
      <c r="F95" s="8">
        <f t="shared" ca="1" si="3"/>
        <v>23.917808219178081</v>
      </c>
      <c r="G95" s="10" t="s">
        <v>488</v>
      </c>
      <c r="H95" s="10">
        <f t="shared" si="4"/>
        <v>1</v>
      </c>
      <c r="I95" s="10" t="s">
        <v>493</v>
      </c>
      <c r="J95" s="31" t="s">
        <v>492</v>
      </c>
      <c r="K95" s="10" t="s">
        <v>2000</v>
      </c>
    </row>
    <row r="96" spans="1:11" ht="13.95" customHeight="1" x14ac:dyDescent="0.3">
      <c r="A96" s="10">
        <f t="shared" si="5"/>
        <v>95</v>
      </c>
      <c r="B96" s="13" t="s">
        <v>1208</v>
      </c>
      <c r="C96" s="13" t="s">
        <v>424</v>
      </c>
      <c r="D96" s="10" t="s">
        <v>564</v>
      </c>
      <c r="E96" s="18">
        <v>36356</v>
      </c>
      <c r="F96" s="8">
        <f t="shared" ca="1" si="3"/>
        <v>26.550684931506851</v>
      </c>
      <c r="G96" s="10" t="s">
        <v>488</v>
      </c>
      <c r="H96" s="10">
        <f t="shared" si="4"/>
        <v>1</v>
      </c>
      <c r="I96" s="10" t="s">
        <v>493</v>
      </c>
      <c r="J96" s="31" t="s">
        <v>492</v>
      </c>
      <c r="K96" s="10" t="s">
        <v>2000</v>
      </c>
    </row>
    <row r="97" spans="1:11" ht="13.95" customHeight="1" x14ac:dyDescent="0.3">
      <c r="A97" s="10">
        <f t="shared" si="5"/>
        <v>96</v>
      </c>
      <c r="B97" s="13" t="s">
        <v>56</v>
      </c>
      <c r="C97" s="13" t="s">
        <v>1861</v>
      </c>
      <c r="D97" s="10" t="s">
        <v>564</v>
      </c>
      <c r="E97" s="18">
        <v>36510</v>
      </c>
      <c r="F97" s="8">
        <f t="shared" ca="1" si="3"/>
        <v>26.12876712328767</v>
      </c>
      <c r="G97" s="10" t="s">
        <v>491</v>
      </c>
      <c r="H97" s="10">
        <f t="shared" si="4"/>
        <v>4</v>
      </c>
      <c r="I97" s="10" t="s">
        <v>493</v>
      </c>
      <c r="J97" s="31" t="s">
        <v>492</v>
      </c>
      <c r="K97" s="10" t="s">
        <v>2000</v>
      </c>
    </row>
    <row r="98" spans="1:11" ht="13.95" customHeight="1" x14ac:dyDescent="0.3">
      <c r="A98" s="10">
        <f t="shared" si="5"/>
        <v>97</v>
      </c>
      <c r="B98" s="13" t="s">
        <v>234</v>
      </c>
      <c r="C98" s="13" t="s">
        <v>99</v>
      </c>
      <c r="D98" s="10" t="s">
        <v>564</v>
      </c>
      <c r="E98" s="18">
        <v>36313</v>
      </c>
      <c r="F98" s="8">
        <f t="shared" ca="1" si="3"/>
        <v>26.668493150684931</v>
      </c>
      <c r="G98" s="10" t="s">
        <v>489</v>
      </c>
      <c r="H98" s="10">
        <f t="shared" si="4"/>
        <v>2</v>
      </c>
      <c r="I98" s="10" t="s">
        <v>493</v>
      </c>
      <c r="J98" s="31" t="s">
        <v>492</v>
      </c>
      <c r="K98" s="10" t="s">
        <v>2000</v>
      </c>
    </row>
    <row r="99" spans="1:11" ht="13.95" customHeight="1" x14ac:dyDescent="0.3">
      <c r="A99" s="10">
        <f t="shared" si="5"/>
        <v>98</v>
      </c>
      <c r="B99" s="13" t="s">
        <v>340</v>
      </c>
      <c r="C99" s="13" t="s">
        <v>1862</v>
      </c>
      <c r="D99" s="10" t="s">
        <v>564</v>
      </c>
      <c r="E99" s="18">
        <v>36516</v>
      </c>
      <c r="F99" s="8">
        <f t="shared" ca="1" si="3"/>
        <v>26.112328767123287</v>
      </c>
      <c r="G99" s="10" t="s">
        <v>488</v>
      </c>
      <c r="H99" s="10">
        <f t="shared" si="4"/>
        <v>1</v>
      </c>
      <c r="I99" s="10" t="s">
        <v>493</v>
      </c>
      <c r="J99" s="31" t="s">
        <v>492</v>
      </c>
      <c r="K99" s="10" t="s">
        <v>2000</v>
      </c>
    </row>
    <row r="100" spans="1:11" ht="13.95" customHeight="1" x14ac:dyDescent="0.3">
      <c r="A100" s="10">
        <f t="shared" si="5"/>
        <v>99</v>
      </c>
      <c r="B100" s="13" t="s">
        <v>1863</v>
      </c>
      <c r="C100" s="13" t="s">
        <v>1864</v>
      </c>
      <c r="D100" s="10" t="s">
        <v>564</v>
      </c>
      <c r="E100" s="18">
        <v>35064</v>
      </c>
      <c r="F100" s="8">
        <f t="shared" ca="1" si="3"/>
        <v>30.090410958904108</v>
      </c>
      <c r="G100" s="10" t="s">
        <v>488</v>
      </c>
      <c r="H100" s="10">
        <f t="shared" si="4"/>
        <v>1</v>
      </c>
      <c r="I100" s="10" t="s">
        <v>493</v>
      </c>
      <c r="J100" s="31" t="s">
        <v>492</v>
      </c>
      <c r="K100" s="10" t="s">
        <v>2000</v>
      </c>
    </row>
    <row r="101" spans="1:11" ht="13.95" customHeight="1" x14ac:dyDescent="0.3">
      <c r="A101" s="10">
        <f t="shared" si="5"/>
        <v>100</v>
      </c>
      <c r="B101" s="13" t="s">
        <v>1865</v>
      </c>
      <c r="C101" s="13" t="s">
        <v>1206</v>
      </c>
      <c r="D101" s="10" t="s">
        <v>564</v>
      </c>
      <c r="E101" s="18">
        <v>36511</v>
      </c>
      <c r="F101" s="8">
        <f t="shared" ca="1" si="3"/>
        <v>26.126027397260273</v>
      </c>
      <c r="G101" s="10" t="s">
        <v>488</v>
      </c>
      <c r="H101" s="10">
        <f t="shared" si="4"/>
        <v>1</v>
      </c>
      <c r="I101" s="10" t="s">
        <v>493</v>
      </c>
      <c r="J101" s="31" t="s">
        <v>492</v>
      </c>
      <c r="K101" s="10" t="s">
        <v>2000</v>
      </c>
    </row>
    <row r="102" spans="1:11" ht="13.95" customHeight="1" x14ac:dyDescent="0.3">
      <c r="A102" s="10">
        <f t="shared" si="5"/>
        <v>101</v>
      </c>
      <c r="B102" s="13" t="s">
        <v>1866</v>
      </c>
      <c r="C102" s="13" t="s">
        <v>1318</v>
      </c>
      <c r="D102" s="10" t="s">
        <v>564</v>
      </c>
      <c r="E102" s="18">
        <v>36677</v>
      </c>
      <c r="F102" s="8">
        <f t="shared" ca="1" si="3"/>
        <v>25.671232876712327</v>
      </c>
      <c r="G102" s="10" t="s">
        <v>488</v>
      </c>
      <c r="H102" s="10">
        <f t="shared" si="4"/>
        <v>1</v>
      </c>
      <c r="I102" s="10" t="s">
        <v>493</v>
      </c>
      <c r="J102" s="31" t="s">
        <v>492</v>
      </c>
      <c r="K102" s="10" t="s">
        <v>2000</v>
      </c>
    </row>
    <row r="103" spans="1:11" ht="13.95" customHeight="1" x14ac:dyDescent="0.3">
      <c r="A103" s="10">
        <f t="shared" si="5"/>
        <v>102</v>
      </c>
      <c r="B103" s="13" t="s">
        <v>1867</v>
      </c>
      <c r="C103" s="13" t="s">
        <v>1416</v>
      </c>
      <c r="D103" s="10" t="s">
        <v>564</v>
      </c>
      <c r="E103" s="18">
        <v>37123</v>
      </c>
      <c r="F103" s="8">
        <f t="shared" ca="1" si="3"/>
        <v>24.449315068493149</v>
      </c>
      <c r="G103" s="10" t="s">
        <v>488</v>
      </c>
      <c r="H103" s="10">
        <f t="shared" si="4"/>
        <v>1</v>
      </c>
      <c r="I103" s="10" t="s">
        <v>493</v>
      </c>
      <c r="J103" s="31" t="s">
        <v>492</v>
      </c>
      <c r="K103" s="10" t="s">
        <v>2000</v>
      </c>
    </row>
    <row r="104" spans="1:11" ht="13.95" customHeight="1" x14ac:dyDescent="0.3">
      <c r="A104" s="10">
        <f t="shared" si="5"/>
        <v>103</v>
      </c>
      <c r="B104" s="13" t="s">
        <v>1868</v>
      </c>
      <c r="C104" s="13" t="s">
        <v>968</v>
      </c>
      <c r="D104" s="10" t="s">
        <v>564</v>
      </c>
      <c r="E104" s="18">
        <v>37776</v>
      </c>
      <c r="F104" s="8">
        <f t="shared" ca="1" si="3"/>
        <v>22.660273972602738</v>
      </c>
      <c r="G104" s="10" t="s">
        <v>491</v>
      </c>
      <c r="H104" s="10">
        <f t="shared" si="4"/>
        <v>4</v>
      </c>
      <c r="I104" s="10" t="s">
        <v>493</v>
      </c>
      <c r="J104" s="31" t="s">
        <v>492</v>
      </c>
      <c r="K104" s="10" t="s">
        <v>2000</v>
      </c>
    </row>
    <row r="105" spans="1:11" ht="13.95" customHeight="1" x14ac:dyDescent="0.3">
      <c r="A105" s="10">
        <f t="shared" si="5"/>
        <v>104</v>
      </c>
      <c r="B105" s="13" t="s">
        <v>1869</v>
      </c>
      <c r="C105" s="13" t="s">
        <v>357</v>
      </c>
      <c r="D105" s="10" t="s">
        <v>564</v>
      </c>
      <c r="E105" s="18">
        <v>35809</v>
      </c>
      <c r="F105" s="8">
        <f t="shared" ca="1" si="3"/>
        <v>28.049315068493151</v>
      </c>
      <c r="G105" s="10" t="s">
        <v>489</v>
      </c>
      <c r="H105" s="10">
        <f t="shared" si="4"/>
        <v>2</v>
      </c>
      <c r="I105" s="10" t="s">
        <v>493</v>
      </c>
      <c r="J105" s="31" t="s">
        <v>492</v>
      </c>
      <c r="K105" s="10" t="s">
        <v>2000</v>
      </c>
    </row>
    <row r="106" spans="1:11" ht="13.95" customHeight="1" x14ac:dyDescent="0.3">
      <c r="A106" s="10">
        <f t="shared" si="5"/>
        <v>105</v>
      </c>
      <c r="B106" s="13" t="s">
        <v>1870</v>
      </c>
      <c r="C106" s="13" t="s">
        <v>832</v>
      </c>
      <c r="D106" s="10" t="s">
        <v>564</v>
      </c>
      <c r="E106" s="18">
        <v>34666</v>
      </c>
      <c r="F106" s="8">
        <f t="shared" ca="1" si="3"/>
        <v>31.18082191780822</v>
      </c>
      <c r="G106" s="10" t="s">
        <v>491</v>
      </c>
      <c r="H106" s="10">
        <f t="shared" si="4"/>
        <v>4</v>
      </c>
      <c r="I106" s="10" t="s">
        <v>493</v>
      </c>
      <c r="J106" s="31" t="s">
        <v>492</v>
      </c>
      <c r="K106" s="10" t="s">
        <v>2000</v>
      </c>
    </row>
    <row r="107" spans="1:11" ht="13.95" customHeight="1" x14ac:dyDescent="0.3">
      <c r="A107" s="10">
        <f t="shared" si="5"/>
        <v>106</v>
      </c>
      <c r="B107" s="13" t="s">
        <v>132</v>
      </c>
      <c r="C107" s="13" t="s">
        <v>1606</v>
      </c>
      <c r="D107" s="10" t="s">
        <v>564</v>
      </c>
      <c r="E107" s="18">
        <v>36611</v>
      </c>
      <c r="F107" s="8">
        <f t="shared" ca="1" si="3"/>
        <v>25.852054794520548</v>
      </c>
      <c r="G107" s="10" t="s">
        <v>490</v>
      </c>
      <c r="H107" s="10">
        <f t="shared" si="4"/>
        <v>3</v>
      </c>
      <c r="I107" s="10" t="s">
        <v>493</v>
      </c>
      <c r="J107" s="31" t="s">
        <v>492</v>
      </c>
      <c r="K107" s="10" t="s">
        <v>2000</v>
      </c>
    </row>
    <row r="108" spans="1:11" ht="13.95" customHeight="1" x14ac:dyDescent="0.3">
      <c r="A108" s="10">
        <f t="shared" si="5"/>
        <v>107</v>
      </c>
      <c r="B108" s="13" t="s">
        <v>212</v>
      </c>
      <c r="C108" s="13" t="s">
        <v>1032</v>
      </c>
      <c r="D108" s="10" t="s">
        <v>564</v>
      </c>
      <c r="E108" s="18">
        <v>35962</v>
      </c>
      <c r="F108" s="8">
        <f t="shared" ca="1" si="3"/>
        <v>27.63013698630137</v>
      </c>
      <c r="G108" s="10" t="s">
        <v>488</v>
      </c>
      <c r="H108" s="10">
        <f t="shared" si="4"/>
        <v>1</v>
      </c>
      <c r="I108" s="10" t="s">
        <v>493</v>
      </c>
      <c r="J108" s="31" t="s">
        <v>492</v>
      </c>
      <c r="K108" s="10" t="s">
        <v>2000</v>
      </c>
    </row>
    <row r="109" spans="1:11" ht="13.95" customHeight="1" x14ac:dyDescent="0.3">
      <c r="A109" s="10">
        <f t="shared" si="5"/>
        <v>108</v>
      </c>
      <c r="B109" s="13" t="s">
        <v>1871</v>
      </c>
      <c r="C109" s="13" t="s">
        <v>961</v>
      </c>
      <c r="D109" s="10" t="s">
        <v>564</v>
      </c>
      <c r="E109" s="18">
        <v>37805</v>
      </c>
      <c r="F109" s="8">
        <f t="shared" ca="1" si="3"/>
        <v>22.580821917808219</v>
      </c>
      <c r="G109" s="10" t="s">
        <v>489</v>
      </c>
      <c r="H109" s="10">
        <f t="shared" si="4"/>
        <v>2</v>
      </c>
      <c r="I109" s="10" t="s">
        <v>493</v>
      </c>
      <c r="J109" s="31" t="s">
        <v>492</v>
      </c>
      <c r="K109" s="10" t="s">
        <v>2000</v>
      </c>
    </row>
    <row r="110" spans="1:11" ht="13.95" customHeight="1" x14ac:dyDescent="0.3">
      <c r="A110" s="10">
        <f t="shared" si="5"/>
        <v>109</v>
      </c>
      <c r="B110" s="13" t="s">
        <v>277</v>
      </c>
      <c r="C110" s="13" t="s">
        <v>264</v>
      </c>
      <c r="D110" s="10" t="s">
        <v>564</v>
      </c>
      <c r="E110" s="18">
        <v>34891</v>
      </c>
      <c r="F110" s="8">
        <f t="shared" ca="1" si="3"/>
        <v>30.564383561643837</v>
      </c>
      <c r="G110" s="10" t="s">
        <v>491</v>
      </c>
      <c r="H110" s="10">
        <f t="shared" si="4"/>
        <v>4</v>
      </c>
      <c r="I110" s="10" t="s">
        <v>493</v>
      </c>
      <c r="J110" s="31" t="s">
        <v>492</v>
      </c>
      <c r="K110" s="10" t="s">
        <v>2000</v>
      </c>
    </row>
    <row r="111" spans="1:11" ht="13.95" customHeight="1" x14ac:dyDescent="0.3">
      <c r="A111" s="10">
        <f t="shared" si="5"/>
        <v>110</v>
      </c>
      <c r="B111" s="13" t="s">
        <v>1872</v>
      </c>
      <c r="C111" s="13" t="s">
        <v>1741</v>
      </c>
      <c r="D111" s="10" t="s">
        <v>564</v>
      </c>
      <c r="E111" s="18">
        <v>35603</v>
      </c>
      <c r="F111" s="8">
        <f t="shared" ca="1" si="3"/>
        <v>28.613698630136987</v>
      </c>
      <c r="G111" s="10" t="s">
        <v>491</v>
      </c>
      <c r="H111" s="10">
        <f t="shared" si="4"/>
        <v>4</v>
      </c>
      <c r="I111" s="10" t="s">
        <v>493</v>
      </c>
      <c r="J111" s="31" t="s">
        <v>492</v>
      </c>
      <c r="K111" s="10" t="s">
        <v>2000</v>
      </c>
    </row>
    <row r="112" spans="1:11" ht="13.95" customHeight="1" x14ac:dyDescent="0.3">
      <c r="A112" s="10">
        <f t="shared" si="5"/>
        <v>111</v>
      </c>
      <c r="B112" s="13" t="s">
        <v>57</v>
      </c>
      <c r="C112" s="13" t="s">
        <v>1873</v>
      </c>
      <c r="D112" s="10" t="s">
        <v>564</v>
      </c>
      <c r="E112" s="18">
        <v>35646</v>
      </c>
      <c r="F112" s="8">
        <f t="shared" ca="1" si="3"/>
        <v>28.495890410958904</v>
      </c>
      <c r="G112" s="10" t="s">
        <v>491</v>
      </c>
      <c r="H112" s="10">
        <f t="shared" si="4"/>
        <v>4</v>
      </c>
      <c r="I112" s="10" t="s">
        <v>493</v>
      </c>
      <c r="J112" s="31" t="s">
        <v>492</v>
      </c>
      <c r="K112" s="10" t="s">
        <v>2000</v>
      </c>
    </row>
    <row r="113" spans="1:11" ht="13.95" customHeight="1" x14ac:dyDescent="0.3">
      <c r="A113" s="10">
        <f t="shared" si="5"/>
        <v>112</v>
      </c>
      <c r="B113" s="13" t="s">
        <v>1874</v>
      </c>
      <c r="C113" s="13" t="s">
        <v>1875</v>
      </c>
      <c r="D113" s="10" t="s">
        <v>564</v>
      </c>
      <c r="E113" s="18">
        <v>35079</v>
      </c>
      <c r="F113" s="8">
        <f t="shared" ca="1" si="3"/>
        <v>30.049315068493151</v>
      </c>
      <c r="G113" s="10" t="s">
        <v>488</v>
      </c>
      <c r="H113" s="10">
        <f t="shared" si="4"/>
        <v>1</v>
      </c>
      <c r="I113" s="10" t="s">
        <v>493</v>
      </c>
      <c r="J113" s="31" t="s">
        <v>492</v>
      </c>
      <c r="K113" s="10" t="s">
        <v>2000</v>
      </c>
    </row>
    <row r="114" spans="1:11" ht="13.95" customHeight="1" x14ac:dyDescent="0.3">
      <c r="A114" s="10">
        <f t="shared" si="5"/>
        <v>113</v>
      </c>
      <c r="B114" s="13" t="s">
        <v>1876</v>
      </c>
      <c r="C114" s="13" t="s">
        <v>219</v>
      </c>
      <c r="D114" s="10" t="s">
        <v>564</v>
      </c>
      <c r="E114" s="18">
        <v>37463</v>
      </c>
      <c r="F114" s="8">
        <f t="shared" ca="1" si="3"/>
        <v>23.517808219178082</v>
      </c>
      <c r="G114" s="10" t="s">
        <v>490</v>
      </c>
      <c r="H114" s="10">
        <f t="shared" si="4"/>
        <v>3</v>
      </c>
      <c r="I114" s="10" t="s">
        <v>493</v>
      </c>
      <c r="J114" s="31" t="s">
        <v>492</v>
      </c>
      <c r="K114" s="10" t="s">
        <v>2000</v>
      </c>
    </row>
    <row r="115" spans="1:11" ht="13.95" customHeight="1" x14ac:dyDescent="0.3">
      <c r="A115" s="10">
        <f t="shared" si="5"/>
        <v>114</v>
      </c>
      <c r="B115" s="13" t="s">
        <v>1877</v>
      </c>
      <c r="C115" s="13" t="s">
        <v>294</v>
      </c>
      <c r="D115" s="10" t="s">
        <v>564</v>
      </c>
      <c r="E115" s="18">
        <v>37192</v>
      </c>
      <c r="F115" s="8">
        <f t="shared" ca="1" si="3"/>
        <v>24.260273972602739</v>
      </c>
      <c r="G115" s="10" t="s">
        <v>490</v>
      </c>
      <c r="H115" s="10">
        <f t="shared" si="4"/>
        <v>3</v>
      </c>
      <c r="I115" s="10" t="s">
        <v>493</v>
      </c>
      <c r="J115" s="31" t="s">
        <v>492</v>
      </c>
      <c r="K115" s="10" t="s">
        <v>2000</v>
      </c>
    </row>
    <row r="116" spans="1:11" ht="13.95" customHeight="1" x14ac:dyDescent="0.3">
      <c r="A116" s="10">
        <f t="shared" si="5"/>
        <v>115</v>
      </c>
      <c r="B116" s="13" t="s">
        <v>1878</v>
      </c>
      <c r="C116" s="13" t="s">
        <v>266</v>
      </c>
      <c r="D116" s="10" t="s">
        <v>564</v>
      </c>
      <c r="E116" s="18">
        <v>37483</v>
      </c>
      <c r="F116" s="8">
        <f t="shared" ca="1" si="3"/>
        <v>23.463013698630139</v>
      </c>
      <c r="G116" s="10" t="s">
        <v>490</v>
      </c>
      <c r="H116" s="10">
        <f t="shared" si="4"/>
        <v>3</v>
      </c>
      <c r="I116" s="10" t="s">
        <v>493</v>
      </c>
      <c r="J116" s="31" t="s">
        <v>492</v>
      </c>
      <c r="K116" s="10" t="s">
        <v>2000</v>
      </c>
    </row>
    <row r="117" spans="1:11" ht="13.95" customHeight="1" x14ac:dyDescent="0.3">
      <c r="A117" s="10">
        <f t="shared" si="5"/>
        <v>116</v>
      </c>
      <c r="B117" s="13" t="s">
        <v>1879</v>
      </c>
      <c r="C117" s="13" t="s">
        <v>1880</v>
      </c>
      <c r="D117" s="10" t="s">
        <v>564</v>
      </c>
      <c r="E117" s="18">
        <v>35563</v>
      </c>
      <c r="F117" s="8">
        <f t="shared" ca="1" si="3"/>
        <v>28.723287671232878</v>
      </c>
      <c r="G117" s="10" t="s">
        <v>491</v>
      </c>
      <c r="H117" s="10">
        <f t="shared" si="4"/>
        <v>4</v>
      </c>
      <c r="I117" s="10" t="s">
        <v>493</v>
      </c>
      <c r="J117" s="31" t="s">
        <v>492</v>
      </c>
      <c r="K117" s="10" t="s">
        <v>2000</v>
      </c>
    </row>
    <row r="118" spans="1:11" ht="13.95" customHeight="1" x14ac:dyDescent="0.3">
      <c r="A118" s="10">
        <f t="shared" si="5"/>
        <v>117</v>
      </c>
      <c r="B118" s="13" t="s">
        <v>90</v>
      </c>
      <c r="C118" s="13" t="s">
        <v>1257</v>
      </c>
      <c r="D118" s="10" t="s">
        <v>564</v>
      </c>
      <c r="E118" s="18">
        <v>36412</v>
      </c>
      <c r="F118" s="8">
        <f t="shared" ca="1" si="3"/>
        <v>26.397260273972602</v>
      </c>
      <c r="G118" s="10" t="s">
        <v>490</v>
      </c>
      <c r="H118" s="10">
        <f t="shared" si="4"/>
        <v>3</v>
      </c>
      <c r="I118" s="10" t="s">
        <v>493</v>
      </c>
      <c r="J118" s="31" t="s">
        <v>492</v>
      </c>
      <c r="K118" s="10" t="s">
        <v>2000</v>
      </c>
    </row>
    <row r="119" spans="1:11" ht="13.95" customHeight="1" x14ac:dyDescent="0.3">
      <c r="A119" s="10">
        <f t="shared" si="5"/>
        <v>118</v>
      </c>
      <c r="B119" s="13" t="s">
        <v>962</v>
      </c>
      <c r="C119" s="13" t="s">
        <v>1881</v>
      </c>
      <c r="D119" s="10" t="s">
        <v>564</v>
      </c>
      <c r="E119" s="18">
        <v>36187</v>
      </c>
      <c r="F119" s="8">
        <f t="shared" ca="1" si="3"/>
        <v>27.013698630136986</v>
      </c>
      <c r="G119" s="10" t="s">
        <v>490</v>
      </c>
      <c r="H119" s="10">
        <f t="shared" si="4"/>
        <v>3</v>
      </c>
      <c r="I119" s="10" t="s">
        <v>493</v>
      </c>
      <c r="J119" s="31" t="s">
        <v>492</v>
      </c>
      <c r="K119" s="10" t="s">
        <v>2000</v>
      </c>
    </row>
    <row r="120" spans="1:11" ht="13.95" customHeight="1" x14ac:dyDescent="0.3">
      <c r="A120" s="10">
        <f t="shared" si="5"/>
        <v>119</v>
      </c>
      <c r="B120" s="13" t="s">
        <v>1882</v>
      </c>
      <c r="C120" s="13" t="s">
        <v>225</v>
      </c>
      <c r="D120" s="10" t="s">
        <v>564</v>
      </c>
      <c r="E120" s="18">
        <v>35822</v>
      </c>
      <c r="F120" s="8">
        <f t="shared" ca="1" si="3"/>
        <v>28.013698630136986</v>
      </c>
      <c r="G120" s="10" t="s">
        <v>490</v>
      </c>
      <c r="H120" s="10">
        <f t="shared" si="4"/>
        <v>3</v>
      </c>
      <c r="I120" s="10" t="s">
        <v>493</v>
      </c>
      <c r="J120" s="31" t="s">
        <v>492</v>
      </c>
      <c r="K120" s="10" t="s">
        <v>2000</v>
      </c>
    </row>
    <row r="121" spans="1:11" ht="13.95" customHeight="1" x14ac:dyDescent="0.3">
      <c r="A121" s="10">
        <f t="shared" si="5"/>
        <v>120</v>
      </c>
      <c r="B121" s="13" t="s">
        <v>1883</v>
      </c>
      <c r="C121" s="13" t="s">
        <v>72</v>
      </c>
      <c r="D121" s="10" t="s">
        <v>564</v>
      </c>
      <c r="E121" s="18">
        <v>35632</v>
      </c>
      <c r="F121" s="8">
        <f t="shared" ca="1" si="3"/>
        <v>28.534246575342465</v>
      </c>
      <c r="G121" s="10" t="s">
        <v>488</v>
      </c>
      <c r="H121" s="10">
        <f t="shared" si="4"/>
        <v>1</v>
      </c>
      <c r="I121" s="10" t="s">
        <v>493</v>
      </c>
      <c r="J121" s="31" t="s">
        <v>492</v>
      </c>
      <c r="K121" s="10" t="s">
        <v>2000</v>
      </c>
    </row>
    <row r="122" spans="1:11" ht="13.95" customHeight="1" x14ac:dyDescent="0.3">
      <c r="A122" s="10">
        <f t="shared" si="5"/>
        <v>121</v>
      </c>
      <c r="B122" s="13" t="s">
        <v>1884</v>
      </c>
      <c r="C122" s="13" t="s">
        <v>143</v>
      </c>
      <c r="D122" s="10" t="s">
        <v>564</v>
      </c>
      <c r="E122" s="18">
        <v>37692</v>
      </c>
      <c r="F122" s="8">
        <f t="shared" ca="1" si="3"/>
        <v>22.890410958904109</v>
      </c>
      <c r="G122" s="10" t="s">
        <v>490</v>
      </c>
      <c r="H122" s="10">
        <f t="shared" si="4"/>
        <v>3</v>
      </c>
      <c r="I122" s="10" t="s">
        <v>493</v>
      </c>
      <c r="J122" s="31" t="s">
        <v>492</v>
      </c>
      <c r="K122" s="10" t="s">
        <v>2000</v>
      </c>
    </row>
    <row r="123" spans="1:11" ht="13.95" customHeight="1" x14ac:dyDescent="0.3">
      <c r="A123" s="10">
        <f t="shared" si="5"/>
        <v>122</v>
      </c>
      <c r="B123" s="13" t="s">
        <v>1885</v>
      </c>
      <c r="C123" s="13" t="s">
        <v>309</v>
      </c>
      <c r="D123" s="10" t="s">
        <v>564</v>
      </c>
      <c r="E123" s="18">
        <v>37454</v>
      </c>
      <c r="F123" s="8">
        <f t="shared" ca="1" si="3"/>
        <v>23.542465753424658</v>
      </c>
      <c r="G123" s="10" t="s">
        <v>490</v>
      </c>
      <c r="H123" s="10">
        <f t="shared" si="4"/>
        <v>3</v>
      </c>
      <c r="I123" s="10" t="s">
        <v>493</v>
      </c>
      <c r="J123" s="31" t="s">
        <v>492</v>
      </c>
      <c r="K123" s="10" t="s">
        <v>2000</v>
      </c>
    </row>
    <row r="124" spans="1:11" ht="13.95" customHeight="1" x14ac:dyDescent="0.3">
      <c r="A124" s="10">
        <f t="shared" si="5"/>
        <v>123</v>
      </c>
      <c r="B124" s="13" t="s">
        <v>1886</v>
      </c>
      <c r="C124" s="13" t="s">
        <v>72</v>
      </c>
      <c r="D124" s="10" t="s">
        <v>564</v>
      </c>
      <c r="E124" s="18">
        <v>36314</v>
      </c>
      <c r="F124" s="8">
        <f t="shared" ca="1" si="3"/>
        <v>26.665753424657535</v>
      </c>
      <c r="G124" s="10" t="s">
        <v>488</v>
      </c>
      <c r="H124" s="10">
        <f t="shared" si="4"/>
        <v>1</v>
      </c>
      <c r="I124" s="10" t="s">
        <v>493</v>
      </c>
      <c r="J124" s="31" t="s">
        <v>492</v>
      </c>
      <c r="K124" s="10" t="s">
        <v>2000</v>
      </c>
    </row>
    <row r="125" spans="1:11" ht="13.95" customHeight="1" x14ac:dyDescent="0.3">
      <c r="A125" s="10">
        <f t="shared" si="5"/>
        <v>124</v>
      </c>
      <c r="B125" s="13" t="s">
        <v>1222</v>
      </c>
      <c r="C125" s="13" t="s">
        <v>279</v>
      </c>
      <c r="D125" s="10" t="s">
        <v>564</v>
      </c>
      <c r="E125" s="18">
        <v>36020</v>
      </c>
      <c r="F125" s="8">
        <f t="shared" ca="1" si="3"/>
        <v>27.471232876712328</v>
      </c>
      <c r="G125" s="10" t="s">
        <v>488</v>
      </c>
      <c r="H125" s="10">
        <f t="shared" si="4"/>
        <v>1</v>
      </c>
      <c r="I125" s="10" t="s">
        <v>493</v>
      </c>
      <c r="J125" s="31" t="s">
        <v>492</v>
      </c>
      <c r="K125" s="10" t="s">
        <v>2000</v>
      </c>
    </row>
    <row r="126" spans="1:11" ht="13.95" customHeight="1" x14ac:dyDescent="0.3">
      <c r="A126" s="10">
        <f t="shared" si="5"/>
        <v>125</v>
      </c>
      <c r="B126" s="13" t="s">
        <v>1887</v>
      </c>
      <c r="C126" s="13" t="s">
        <v>358</v>
      </c>
      <c r="D126" s="10" t="s">
        <v>564</v>
      </c>
      <c r="E126" s="18">
        <v>35600</v>
      </c>
      <c r="F126" s="8">
        <f t="shared" ca="1" si="3"/>
        <v>28.621917808219177</v>
      </c>
      <c r="G126" s="10" t="s">
        <v>488</v>
      </c>
      <c r="H126" s="10">
        <f t="shared" si="4"/>
        <v>1</v>
      </c>
      <c r="I126" s="10" t="s">
        <v>493</v>
      </c>
      <c r="J126" s="31" t="s">
        <v>492</v>
      </c>
      <c r="K126" s="10" t="s">
        <v>2000</v>
      </c>
    </row>
    <row r="127" spans="1:11" ht="13.95" customHeight="1" x14ac:dyDescent="0.3">
      <c r="A127" s="10">
        <f t="shared" si="5"/>
        <v>126</v>
      </c>
      <c r="B127" s="13" t="s">
        <v>1888</v>
      </c>
      <c r="C127" s="13" t="s">
        <v>1889</v>
      </c>
      <c r="D127" s="10" t="s">
        <v>564</v>
      </c>
      <c r="E127" s="18">
        <v>37590</v>
      </c>
      <c r="F127" s="8">
        <f t="shared" ca="1" si="3"/>
        <v>23.169863013698631</v>
      </c>
      <c r="G127" s="10" t="s">
        <v>491</v>
      </c>
      <c r="H127" s="10">
        <f t="shared" si="4"/>
        <v>4</v>
      </c>
      <c r="I127" s="10" t="s">
        <v>493</v>
      </c>
      <c r="J127" s="31" t="s">
        <v>492</v>
      </c>
      <c r="K127" s="10" t="s">
        <v>2000</v>
      </c>
    </row>
    <row r="128" spans="1:11" ht="13.95" customHeight="1" x14ac:dyDescent="0.3">
      <c r="A128" s="10">
        <f t="shared" si="5"/>
        <v>127</v>
      </c>
      <c r="B128" s="13" t="s">
        <v>1890</v>
      </c>
      <c r="C128" s="13" t="s">
        <v>86</v>
      </c>
      <c r="D128" s="10" t="s">
        <v>564</v>
      </c>
      <c r="E128" s="18">
        <v>35503</v>
      </c>
      <c r="F128" s="8">
        <f t="shared" ca="1" si="3"/>
        <v>28.887671232876713</v>
      </c>
      <c r="G128" s="10" t="s">
        <v>491</v>
      </c>
      <c r="H128" s="10">
        <f t="shared" si="4"/>
        <v>4</v>
      </c>
      <c r="I128" s="10" t="s">
        <v>493</v>
      </c>
      <c r="J128" s="31" t="s">
        <v>492</v>
      </c>
      <c r="K128" s="10" t="s">
        <v>2000</v>
      </c>
    </row>
    <row r="129" spans="1:11" ht="13.95" customHeight="1" x14ac:dyDescent="0.3">
      <c r="A129" s="10">
        <f t="shared" si="5"/>
        <v>128</v>
      </c>
      <c r="B129" s="13" t="s">
        <v>343</v>
      </c>
      <c r="C129" s="13" t="s">
        <v>212</v>
      </c>
      <c r="D129" s="10" t="s">
        <v>564</v>
      </c>
      <c r="E129" s="18">
        <v>35865</v>
      </c>
      <c r="F129" s="8">
        <f t="shared" ca="1" si="3"/>
        <v>27.895890410958906</v>
      </c>
      <c r="G129" s="10" t="s">
        <v>488</v>
      </c>
      <c r="H129" s="10">
        <f t="shared" si="4"/>
        <v>1</v>
      </c>
      <c r="I129" s="10" t="s">
        <v>493</v>
      </c>
      <c r="J129" s="31" t="s">
        <v>492</v>
      </c>
      <c r="K129" s="10" t="s">
        <v>2000</v>
      </c>
    </row>
    <row r="130" spans="1:11" ht="13.95" customHeight="1" x14ac:dyDescent="0.3">
      <c r="A130" s="10">
        <f t="shared" si="5"/>
        <v>129</v>
      </c>
      <c r="B130" s="13" t="s">
        <v>1891</v>
      </c>
      <c r="C130" s="13" t="s">
        <v>148</v>
      </c>
      <c r="D130" s="10" t="s">
        <v>564</v>
      </c>
      <c r="E130" s="18">
        <v>36570</v>
      </c>
      <c r="F130" s="8">
        <f t="shared" ca="1" si="3"/>
        <v>25.964383561643835</v>
      </c>
      <c r="G130" s="10" t="s">
        <v>488</v>
      </c>
      <c r="H130" s="10">
        <f t="shared" si="4"/>
        <v>1</v>
      </c>
      <c r="I130" s="10" t="s">
        <v>493</v>
      </c>
      <c r="J130" s="31" t="s">
        <v>492</v>
      </c>
      <c r="K130" s="10" t="s">
        <v>2000</v>
      </c>
    </row>
    <row r="131" spans="1:11" ht="13.95" customHeight="1" x14ac:dyDescent="0.3">
      <c r="A131" s="10">
        <f t="shared" si="5"/>
        <v>130</v>
      </c>
      <c r="B131" s="13" t="s">
        <v>376</v>
      </c>
      <c r="C131" s="13" t="s">
        <v>1892</v>
      </c>
      <c r="D131" s="10" t="s">
        <v>564</v>
      </c>
      <c r="E131" s="18">
        <v>35331</v>
      </c>
      <c r="F131" s="8">
        <f t="shared" ca="1" si="3"/>
        <v>29.358904109589041</v>
      </c>
      <c r="G131" s="10" t="s">
        <v>488</v>
      </c>
      <c r="H131" s="10">
        <f t="shared" si="4"/>
        <v>1</v>
      </c>
      <c r="I131" s="10" t="s">
        <v>493</v>
      </c>
      <c r="J131" s="31" t="s">
        <v>492</v>
      </c>
      <c r="K131" s="10" t="s">
        <v>2000</v>
      </c>
    </row>
    <row r="132" spans="1:11" ht="13.95" customHeight="1" x14ac:dyDescent="0.3">
      <c r="A132" s="10">
        <f t="shared" si="5"/>
        <v>131</v>
      </c>
      <c r="B132" s="13" t="s">
        <v>527</v>
      </c>
      <c r="C132" s="13" t="s">
        <v>921</v>
      </c>
      <c r="D132" s="10" t="s">
        <v>564</v>
      </c>
      <c r="E132" s="18">
        <v>37020</v>
      </c>
      <c r="F132" s="8">
        <f t="shared" ca="1" si="3"/>
        <v>24.731506849315068</v>
      </c>
      <c r="G132" s="10" t="s">
        <v>491</v>
      </c>
      <c r="H132" s="10">
        <f t="shared" si="4"/>
        <v>4</v>
      </c>
      <c r="I132" s="10" t="s">
        <v>493</v>
      </c>
      <c r="J132" s="31" t="s">
        <v>492</v>
      </c>
      <c r="K132" s="10" t="s">
        <v>2000</v>
      </c>
    </row>
    <row r="133" spans="1:11" ht="13.95" customHeight="1" x14ac:dyDescent="0.3">
      <c r="A133" s="10">
        <f t="shared" si="5"/>
        <v>132</v>
      </c>
      <c r="B133" s="13" t="s">
        <v>1893</v>
      </c>
      <c r="C133" s="13" t="s">
        <v>722</v>
      </c>
      <c r="D133" s="10" t="s">
        <v>564</v>
      </c>
      <c r="E133" s="18">
        <v>35366</v>
      </c>
      <c r="F133" s="8">
        <f t="shared" ca="1" si="3"/>
        <v>29.263013698630136</v>
      </c>
      <c r="G133" s="10" t="s">
        <v>489</v>
      </c>
      <c r="H133" s="10">
        <f t="shared" si="4"/>
        <v>2</v>
      </c>
      <c r="I133" s="10" t="s">
        <v>493</v>
      </c>
      <c r="J133" s="31" t="s">
        <v>492</v>
      </c>
      <c r="K133" s="10" t="s">
        <v>2000</v>
      </c>
    </row>
    <row r="134" spans="1:11" ht="13.95" customHeight="1" x14ac:dyDescent="0.3">
      <c r="A134" s="10">
        <f t="shared" si="5"/>
        <v>133</v>
      </c>
      <c r="B134" s="13" t="s">
        <v>1894</v>
      </c>
      <c r="C134" s="13" t="s">
        <v>35</v>
      </c>
      <c r="D134" s="10" t="s">
        <v>564</v>
      </c>
      <c r="E134" s="18">
        <v>35132</v>
      </c>
      <c r="F134" s="8">
        <f t="shared" ca="1" si="3"/>
        <v>29.904109589041095</v>
      </c>
      <c r="G134" s="10" t="s">
        <v>491</v>
      </c>
      <c r="H134" s="10">
        <f t="shared" si="4"/>
        <v>4</v>
      </c>
      <c r="I134" s="10" t="s">
        <v>493</v>
      </c>
      <c r="J134" s="31" t="s">
        <v>492</v>
      </c>
      <c r="K134" s="10" t="s">
        <v>2000</v>
      </c>
    </row>
    <row r="135" spans="1:11" ht="13.95" customHeight="1" x14ac:dyDescent="0.3">
      <c r="A135" s="10">
        <f t="shared" si="5"/>
        <v>134</v>
      </c>
      <c r="B135" s="13" t="s">
        <v>1895</v>
      </c>
      <c r="C135" s="13" t="s">
        <v>698</v>
      </c>
      <c r="D135" s="10" t="s">
        <v>564</v>
      </c>
      <c r="E135" s="18">
        <v>37070</v>
      </c>
      <c r="F135" s="8">
        <f t="shared" ca="1" si="3"/>
        <v>24.594520547945205</v>
      </c>
      <c r="G135" s="10" t="s">
        <v>491</v>
      </c>
      <c r="H135" s="10">
        <f t="shared" si="4"/>
        <v>4</v>
      </c>
      <c r="I135" s="10" t="s">
        <v>493</v>
      </c>
      <c r="J135" s="31" t="s">
        <v>492</v>
      </c>
      <c r="K135" s="10" t="s">
        <v>2000</v>
      </c>
    </row>
    <row r="136" spans="1:11" ht="13.95" customHeight="1" x14ac:dyDescent="0.3">
      <c r="A136" s="10">
        <f t="shared" si="5"/>
        <v>135</v>
      </c>
      <c r="B136" s="13" t="s">
        <v>76</v>
      </c>
      <c r="C136" s="13" t="s">
        <v>579</v>
      </c>
      <c r="D136" s="10" t="s">
        <v>564</v>
      </c>
      <c r="E136" s="18">
        <v>35061</v>
      </c>
      <c r="F136" s="8">
        <f t="shared" ref="F136:F200" ca="1" si="6">IF(E136="","",(TODAY()-E136)/365)</f>
        <v>30.098630136986301</v>
      </c>
      <c r="G136" s="10" t="s">
        <v>488</v>
      </c>
      <c r="H136" s="10">
        <f t="shared" ref="H136:H200" si="7">IF(G136="P",1,(IF(G136="C",2,(IF(G136="IF",3,(IF(G136="OF",4,"x")))))))</f>
        <v>1</v>
      </c>
      <c r="I136" s="10" t="s">
        <v>493</v>
      </c>
      <c r="J136" s="31" t="s">
        <v>492</v>
      </c>
      <c r="K136" s="10" t="s">
        <v>2000</v>
      </c>
    </row>
    <row r="137" spans="1:11" ht="13.95" customHeight="1" x14ac:dyDescent="0.3">
      <c r="A137" s="10">
        <f t="shared" ref="A137:A201" si="8">ROW()-1</f>
        <v>136</v>
      </c>
      <c r="B137" s="13" t="s">
        <v>1896</v>
      </c>
      <c r="C137" s="13" t="s">
        <v>734</v>
      </c>
      <c r="D137" s="10" t="s">
        <v>564</v>
      </c>
      <c r="E137" s="18">
        <v>34894</v>
      </c>
      <c r="F137" s="8">
        <f t="shared" ca="1" si="6"/>
        <v>30.556164383561644</v>
      </c>
      <c r="G137" s="10" t="s">
        <v>488</v>
      </c>
      <c r="H137" s="10">
        <f t="shared" si="7"/>
        <v>1</v>
      </c>
      <c r="I137" s="10" t="s">
        <v>493</v>
      </c>
      <c r="J137" s="31" t="s">
        <v>492</v>
      </c>
      <c r="K137" s="10" t="s">
        <v>2000</v>
      </c>
    </row>
    <row r="138" spans="1:11" ht="13.95" customHeight="1" x14ac:dyDescent="0.3">
      <c r="A138" s="10">
        <f t="shared" si="8"/>
        <v>137</v>
      </c>
      <c r="B138" s="13" t="s">
        <v>1897</v>
      </c>
      <c r="C138" s="13" t="s">
        <v>1898</v>
      </c>
      <c r="D138" s="10" t="s">
        <v>564</v>
      </c>
      <c r="E138" s="18">
        <v>37602</v>
      </c>
      <c r="F138" s="8">
        <f t="shared" ca="1" si="6"/>
        <v>23.136986301369863</v>
      </c>
      <c r="G138" s="10" t="s">
        <v>490</v>
      </c>
      <c r="H138" s="10">
        <f t="shared" si="7"/>
        <v>3</v>
      </c>
      <c r="I138" s="10" t="s">
        <v>493</v>
      </c>
      <c r="J138" s="31" t="s">
        <v>492</v>
      </c>
      <c r="K138" s="10" t="s">
        <v>2000</v>
      </c>
    </row>
    <row r="139" spans="1:11" ht="13.95" customHeight="1" x14ac:dyDescent="0.3">
      <c r="A139" s="10">
        <f t="shared" si="8"/>
        <v>138</v>
      </c>
      <c r="B139" s="13" t="s">
        <v>1899</v>
      </c>
      <c r="C139" s="13" t="s">
        <v>1900</v>
      </c>
      <c r="D139" s="10" t="s">
        <v>564</v>
      </c>
      <c r="E139" s="18">
        <v>37235</v>
      </c>
      <c r="F139" s="8">
        <f t="shared" ca="1" si="6"/>
        <v>24.142465753424659</v>
      </c>
      <c r="G139" s="10" t="s">
        <v>490</v>
      </c>
      <c r="H139" s="10">
        <f t="shared" si="7"/>
        <v>3</v>
      </c>
      <c r="I139" s="10" t="s">
        <v>493</v>
      </c>
      <c r="J139" s="31" t="s">
        <v>492</v>
      </c>
      <c r="K139" s="10" t="s">
        <v>2000</v>
      </c>
    </row>
    <row r="140" spans="1:11" ht="13.95" customHeight="1" x14ac:dyDescent="0.3">
      <c r="A140" s="10">
        <f t="shared" si="8"/>
        <v>139</v>
      </c>
      <c r="B140" s="13" t="s">
        <v>1901</v>
      </c>
      <c r="C140" s="13" t="s">
        <v>80</v>
      </c>
      <c r="D140" s="10" t="s">
        <v>564</v>
      </c>
      <c r="E140" s="18">
        <v>37096</v>
      </c>
      <c r="F140" s="8">
        <f t="shared" ca="1" si="6"/>
        <v>24.523287671232875</v>
      </c>
      <c r="G140" s="10" t="s">
        <v>488</v>
      </c>
      <c r="H140" s="10">
        <f t="shared" si="7"/>
        <v>1</v>
      </c>
      <c r="I140" s="10" t="s">
        <v>493</v>
      </c>
      <c r="J140" s="31" t="s">
        <v>492</v>
      </c>
      <c r="K140" s="10" t="s">
        <v>2000</v>
      </c>
    </row>
    <row r="141" spans="1:11" ht="13.95" customHeight="1" x14ac:dyDescent="0.3">
      <c r="A141" s="10">
        <f t="shared" si="8"/>
        <v>140</v>
      </c>
      <c r="B141" s="13" t="s">
        <v>1902</v>
      </c>
      <c r="C141" s="13" t="s">
        <v>279</v>
      </c>
      <c r="D141" s="10" t="s">
        <v>564</v>
      </c>
      <c r="E141" s="18">
        <v>37095</v>
      </c>
      <c r="F141" s="8">
        <f t="shared" ca="1" si="6"/>
        <v>24.526027397260275</v>
      </c>
      <c r="G141" s="10" t="s">
        <v>490</v>
      </c>
      <c r="H141" s="10">
        <f t="shared" si="7"/>
        <v>3</v>
      </c>
      <c r="I141" s="10" t="s">
        <v>493</v>
      </c>
      <c r="J141" s="31" t="s">
        <v>492</v>
      </c>
      <c r="K141" s="10" t="s">
        <v>2000</v>
      </c>
    </row>
    <row r="142" spans="1:11" ht="13.95" customHeight="1" x14ac:dyDescent="0.3">
      <c r="A142" s="10">
        <f t="shared" si="8"/>
        <v>141</v>
      </c>
      <c r="B142" s="13" t="s">
        <v>670</v>
      </c>
      <c r="C142" s="13" t="s">
        <v>299</v>
      </c>
      <c r="D142" s="10" t="s">
        <v>564</v>
      </c>
      <c r="E142" s="18">
        <v>36711</v>
      </c>
      <c r="F142" s="8">
        <f t="shared" ca="1" si="6"/>
        <v>25.578082191780823</v>
      </c>
      <c r="G142" s="10" t="s">
        <v>488</v>
      </c>
      <c r="H142" s="10">
        <f t="shared" si="7"/>
        <v>1</v>
      </c>
      <c r="I142" s="10" t="s">
        <v>493</v>
      </c>
      <c r="J142" s="31" t="s">
        <v>492</v>
      </c>
      <c r="K142" s="10" t="s">
        <v>2000</v>
      </c>
    </row>
    <row r="143" spans="1:11" ht="13.95" customHeight="1" x14ac:dyDescent="0.3">
      <c r="A143" s="10">
        <f t="shared" si="8"/>
        <v>142</v>
      </c>
      <c r="B143" s="13" t="s">
        <v>1903</v>
      </c>
      <c r="C143" s="13" t="s">
        <v>212</v>
      </c>
      <c r="D143" s="10" t="s">
        <v>564</v>
      </c>
      <c r="E143" s="18">
        <v>36776</v>
      </c>
      <c r="F143" s="8">
        <f t="shared" ca="1" si="6"/>
        <v>25.4</v>
      </c>
      <c r="G143" s="10" t="s">
        <v>491</v>
      </c>
      <c r="H143" s="10">
        <f t="shared" si="7"/>
        <v>4</v>
      </c>
      <c r="I143" s="10" t="s">
        <v>493</v>
      </c>
      <c r="J143" s="31" t="s">
        <v>492</v>
      </c>
      <c r="K143" s="10" t="s">
        <v>2000</v>
      </c>
    </row>
    <row r="144" spans="1:11" ht="13.95" customHeight="1" x14ac:dyDescent="0.3">
      <c r="A144" s="10">
        <f t="shared" si="8"/>
        <v>143</v>
      </c>
      <c r="B144" s="13" t="s">
        <v>1903</v>
      </c>
      <c r="C144" s="13" t="s">
        <v>1741</v>
      </c>
      <c r="D144" s="10" t="s">
        <v>564</v>
      </c>
      <c r="E144" s="18">
        <v>36863</v>
      </c>
      <c r="F144" s="8">
        <f t="shared" ca="1" si="6"/>
        <v>25.161643835616438</v>
      </c>
      <c r="G144" s="10" t="s">
        <v>488</v>
      </c>
      <c r="H144" s="10">
        <f t="shared" si="7"/>
        <v>1</v>
      </c>
      <c r="I144" s="10" t="s">
        <v>493</v>
      </c>
      <c r="J144" s="31" t="s">
        <v>492</v>
      </c>
      <c r="K144" s="10" t="s">
        <v>2000</v>
      </c>
    </row>
    <row r="145" spans="1:11" ht="13.95" customHeight="1" x14ac:dyDescent="0.3">
      <c r="A145" s="10">
        <f t="shared" si="8"/>
        <v>144</v>
      </c>
      <c r="B145" s="13" t="s">
        <v>1904</v>
      </c>
      <c r="C145" s="13" t="s">
        <v>91</v>
      </c>
      <c r="D145" s="10" t="s">
        <v>564</v>
      </c>
      <c r="E145" s="18">
        <v>36825</v>
      </c>
      <c r="F145" s="8">
        <f t="shared" ca="1" si="6"/>
        <v>25.265753424657536</v>
      </c>
      <c r="G145" s="10" t="s">
        <v>488</v>
      </c>
      <c r="H145" s="10">
        <f t="shared" si="7"/>
        <v>1</v>
      </c>
      <c r="I145" s="10" t="s">
        <v>493</v>
      </c>
      <c r="J145" s="31" t="s">
        <v>492</v>
      </c>
      <c r="K145" s="10" t="s">
        <v>2000</v>
      </c>
    </row>
    <row r="146" spans="1:11" ht="13.95" customHeight="1" x14ac:dyDescent="0.3">
      <c r="A146" s="10">
        <f t="shared" si="8"/>
        <v>145</v>
      </c>
      <c r="B146" s="13" t="s">
        <v>1905</v>
      </c>
      <c r="C146" s="13" t="s">
        <v>92</v>
      </c>
      <c r="D146" s="10" t="s">
        <v>564</v>
      </c>
      <c r="E146" s="18">
        <v>37066</v>
      </c>
      <c r="F146" s="8">
        <f t="shared" ca="1" si="6"/>
        <v>24.605479452054794</v>
      </c>
      <c r="G146" s="10" t="s">
        <v>488</v>
      </c>
      <c r="H146" s="10">
        <f t="shared" si="7"/>
        <v>1</v>
      </c>
      <c r="I146" s="10" t="s">
        <v>493</v>
      </c>
      <c r="J146" s="31" t="s">
        <v>492</v>
      </c>
      <c r="K146" s="10" t="s">
        <v>2000</v>
      </c>
    </row>
    <row r="147" spans="1:11" ht="13.95" customHeight="1" x14ac:dyDescent="0.3">
      <c r="A147" s="10">
        <f t="shared" si="8"/>
        <v>146</v>
      </c>
      <c r="B147" s="13" t="s">
        <v>1906</v>
      </c>
      <c r="C147" s="13" t="s">
        <v>212</v>
      </c>
      <c r="D147" s="10" t="s">
        <v>564</v>
      </c>
      <c r="E147" s="18">
        <v>37349</v>
      </c>
      <c r="F147" s="8">
        <f t="shared" ca="1" si="6"/>
        <v>23.830136986301369</v>
      </c>
      <c r="G147" s="10" t="s">
        <v>488</v>
      </c>
      <c r="H147" s="10">
        <f t="shared" si="7"/>
        <v>1</v>
      </c>
      <c r="I147" s="10" t="s">
        <v>493</v>
      </c>
      <c r="J147" s="31" t="s">
        <v>492</v>
      </c>
      <c r="K147" s="10" t="s">
        <v>2000</v>
      </c>
    </row>
    <row r="148" spans="1:11" ht="13.95" customHeight="1" x14ac:dyDescent="0.3">
      <c r="A148" s="10">
        <f t="shared" si="8"/>
        <v>147</v>
      </c>
      <c r="B148" s="13" t="s">
        <v>1907</v>
      </c>
      <c r="C148" s="13" t="s">
        <v>1908</v>
      </c>
      <c r="D148" s="10" t="s">
        <v>564</v>
      </c>
      <c r="E148" s="18">
        <v>35804</v>
      </c>
      <c r="F148" s="8">
        <f t="shared" ca="1" si="6"/>
        <v>28.063013698630137</v>
      </c>
      <c r="G148" s="10" t="s">
        <v>491</v>
      </c>
      <c r="H148" s="10">
        <f t="shared" si="7"/>
        <v>4</v>
      </c>
      <c r="I148" s="10" t="s">
        <v>493</v>
      </c>
      <c r="J148" s="31" t="s">
        <v>492</v>
      </c>
      <c r="K148" s="10" t="s">
        <v>2000</v>
      </c>
    </row>
    <row r="149" spans="1:11" ht="13.95" customHeight="1" x14ac:dyDescent="0.3">
      <c r="A149" s="10">
        <f t="shared" si="8"/>
        <v>148</v>
      </c>
      <c r="B149" s="13" t="s">
        <v>311</v>
      </c>
      <c r="C149" s="13" t="s">
        <v>1909</v>
      </c>
      <c r="D149" s="10" t="s">
        <v>564</v>
      </c>
      <c r="E149" s="18">
        <v>37314</v>
      </c>
      <c r="F149" s="8">
        <f t="shared" ca="1" si="6"/>
        <v>23.926027397260274</v>
      </c>
      <c r="G149" s="10" t="s">
        <v>490</v>
      </c>
      <c r="H149" s="10">
        <f t="shared" si="7"/>
        <v>3</v>
      </c>
      <c r="I149" s="10" t="s">
        <v>493</v>
      </c>
      <c r="J149" s="31" t="s">
        <v>492</v>
      </c>
      <c r="K149" s="10" t="s">
        <v>2000</v>
      </c>
    </row>
    <row r="150" spans="1:11" ht="13.95" customHeight="1" x14ac:dyDescent="0.3">
      <c r="A150" s="10">
        <f t="shared" si="8"/>
        <v>149</v>
      </c>
      <c r="B150" s="13" t="s">
        <v>311</v>
      </c>
      <c r="C150" s="13" t="s">
        <v>795</v>
      </c>
      <c r="D150" s="10" t="s">
        <v>564</v>
      </c>
      <c r="E150" s="18">
        <v>36694</v>
      </c>
      <c r="F150" s="8">
        <f t="shared" ca="1" si="6"/>
        <v>25.624657534246577</v>
      </c>
      <c r="G150" s="10" t="s">
        <v>488</v>
      </c>
      <c r="H150" s="10">
        <f t="shared" si="7"/>
        <v>1</v>
      </c>
      <c r="I150" s="10" t="s">
        <v>493</v>
      </c>
      <c r="J150" s="31" t="s">
        <v>492</v>
      </c>
      <c r="K150" s="10" t="s">
        <v>2000</v>
      </c>
    </row>
    <row r="151" spans="1:11" ht="13.95" customHeight="1" x14ac:dyDescent="0.3">
      <c r="A151" s="10">
        <f t="shared" si="8"/>
        <v>150</v>
      </c>
      <c r="B151" s="13" t="s">
        <v>431</v>
      </c>
      <c r="C151" s="13" t="s">
        <v>225</v>
      </c>
      <c r="D151" s="10" t="s">
        <v>564</v>
      </c>
      <c r="E151" s="18">
        <v>37550</v>
      </c>
      <c r="F151" s="8">
        <f t="shared" ca="1" si="6"/>
        <v>23.279452054794522</v>
      </c>
      <c r="G151" s="10" t="s">
        <v>490</v>
      </c>
      <c r="H151" s="10">
        <f t="shared" si="7"/>
        <v>3</v>
      </c>
      <c r="I151" s="10" t="s">
        <v>493</v>
      </c>
      <c r="J151" s="31" t="s">
        <v>492</v>
      </c>
      <c r="K151" s="10" t="s">
        <v>2000</v>
      </c>
    </row>
    <row r="152" spans="1:11" ht="13.95" customHeight="1" x14ac:dyDescent="0.3">
      <c r="A152" s="10">
        <f t="shared" si="8"/>
        <v>151</v>
      </c>
      <c r="B152" s="13" t="s">
        <v>1910</v>
      </c>
      <c r="C152" s="13" t="s">
        <v>92</v>
      </c>
      <c r="D152" s="10" t="s">
        <v>564</v>
      </c>
      <c r="E152" s="18">
        <v>37523</v>
      </c>
      <c r="F152" s="8">
        <f t="shared" ca="1" si="6"/>
        <v>23.353424657534248</v>
      </c>
      <c r="G152" s="10" t="s">
        <v>488</v>
      </c>
      <c r="H152" s="10">
        <f t="shared" si="7"/>
        <v>1</v>
      </c>
      <c r="I152" s="10" t="s">
        <v>493</v>
      </c>
      <c r="J152" s="31" t="s">
        <v>492</v>
      </c>
      <c r="K152" s="10" t="s">
        <v>2000</v>
      </c>
    </row>
    <row r="153" spans="1:11" ht="13.95" customHeight="1" x14ac:dyDescent="0.3">
      <c r="A153" s="10">
        <f t="shared" si="8"/>
        <v>152</v>
      </c>
      <c r="B153" s="13" t="s">
        <v>288</v>
      </c>
      <c r="C153" s="13" t="s">
        <v>88</v>
      </c>
      <c r="D153" s="10" t="s">
        <v>564</v>
      </c>
      <c r="E153" s="18">
        <v>36459</v>
      </c>
      <c r="F153" s="8">
        <f t="shared" ca="1" si="6"/>
        <v>26.268493150684932</v>
      </c>
      <c r="G153" s="10" t="s">
        <v>488</v>
      </c>
      <c r="H153" s="10">
        <f t="shared" si="7"/>
        <v>1</v>
      </c>
      <c r="I153" s="10" t="s">
        <v>493</v>
      </c>
      <c r="J153" s="31" t="s">
        <v>492</v>
      </c>
      <c r="K153" s="10" t="s">
        <v>2000</v>
      </c>
    </row>
    <row r="154" spans="1:11" ht="13.95" customHeight="1" x14ac:dyDescent="0.3">
      <c r="A154" s="10">
        <f t="shared" si="8"/>
        <v>153</v>
      </c>
      <c r="B154" s="13" t="s">
        <v>1911</v>
      </c>
      <c r="C154" s="13" t="s">
        <v>299</v>
      </c>
      <c r="D154" s="10" t="s">
        <v>564</v>
      </c>
      <c r="E154" s="18">
        <v>36238</v>
      </c>
      <c r="F154" s="8">
        <f t="shared" ca="1" si="6"/>
        <v>26.873972602739727</v>
      </c>
      <c r="G154" s="10" t="s">
        <v>488</v>
      </c>
      <c r="H154" s="10">
        <f t="shared" si="7"/>
        <v>1</v>
      </c>
      <c r="I154" s="10" t="s">
        <v>493</v>
      </c>
      <c r="J154" s="31" t="s">
        <v>492</v>
      </c>
      <c r="K154" s="10" t="s">
        <v>2000</v>
      </c>
    </row>
    <row r="155" spans="1:11" ht="13.95" customHeight="1" x14ac:dyDescent="0.3">
      <c r="A155" s="10">
        <f t="shared" si="8"/>
        <v>154</v>
      </c>
      <c r="B155" s="13" t="s">
        <v>296</v>
      </c>
      <c r="C155" s="13" t="s">
        <v>1912</v>
      </c>
      <c r="D155" s="10" t="s">
        <v>564</v>
      </c>
      <c r="E155" s="18">
        <v>37493</v>
      </c>
      <c r="F155" s="8">
        <f t="shared" ca="1" si="6"/>
        <v>23.435616438356163</v>
      </c>
      <c r="G155" s="10" t="s">
        <v>490</v>
      </c>
      <c r="H155" s="10">
        <f t="shared" si="7"/>
        <v>3</v>
      </c>
      <c r="I155" s="10" t="s">
        <v>493</v>
      </c>
      <c r="J155" s="31" t="s">
        <v>492</v>
      </c>
      <c r="K155" s="10" t="s">
        <v>2000</v>
      </c>
    </row>
    <row r="156" spans="1:11" ht="13.95" customHeight="1" x14ac:dyDescent="0.3">
      <c r="A156" s="10">
        <f t="shared" si="8"/>
        <v>155</v>
      </c>
      <c r="B156" s="13" t="s">
        <v>536</v>
      </c>
      <c r="C156" s="13" t="s">
        <v>124</v>
      </c>
      <c r="D156" s="10" t="s">
        <v>564</v>
      </c>
      <c r="E156" s="18">
        <v>36125</v>
      </c>
      <c r="F156" s="8">
        <f t="shared" ca="1" si="6"/>
        <v>27.183561643835617</v>
      </c>
      <c r="G156" s="10" t="s">
        <v>489</v>
      </c>
      <c r="H156" s="10">
        <f t="shared" si="7"/>
        <v>2</v>
      </c>
      <c r="I156" s="10" t="s">
        <v>493</v>
      </c>
      <c r="J156" s="31" t="s">
        <v>492</v>
      </c>
      <c r="K156" s="10" t="s">
        <v>2000</v>
      </c>
    </row>
    <row r="157" spans="1:11" ht="13.95" customHeight="1" x14ac:dyDescent="0.3">
      <c r="A157" s="10">
        <f t="shared" si="8"/>
        <v>156</v>
      </c>
      <c r="B157" s="13" t="s">
        <v>1913</v>
      </c>
      <c r="C157" s="13" t="s">
        <v>159</v>
      </c>
      <c r="D157" s="10" t="s">
        <v>564</v>
      </c>
      <c r="E157" s="18">
        <v>34132</v>
      </c>
      <c r="F157" s="8">
        <f t="shared" ca="1" si="6"/>
        <v>32.643835616438359</v>
      </c>
      <c r="G157" s="10" t="s">
        <v>488</v>
      </c>
      <c r="H157" s="10">
        <f t="shared" si="7"/>
        <v>1</v>
      </c>
      <c r="I157" s="10" t="s">
        <v>493</v>
      </c>
      <c r="J157" s="31" t="s">
        <v>492</v>
      </c>
      <c r="K157" s="10" t="s">
        <v>2000</v>
      </c>
    </row>
    <row r="158" spans="1:11" ht="13.95" customHeight="1" x14ac:dyDescent="0.3">
      <c r="A158" s="10">
        <f t="shared" si="8"/>
        <v>157</v>
      </c>
      <c r="B158" s="13" t="s">
        <v>1914</v>
      </c>
      <c r="C158" s="13" t="s">
        <v>881</v>
      </c>
      <c r="D158" s="10" t="s">
        <v>564</v>
      </c>
      <c r="E158" s="18">
        <v>34736</v>
      </c>
      <c r="F158" s="8">
        <f t="shared" ca="1" si="6"/>
        <v>30.989041095890411</v>
      </c>
      <c r="G158" s="10" t="s">
        <v>488</v>
      </c>
      <c r="H158" s="10">
        <f t="shared" si="7"/>
        <v>1</v>
      </c>
      <c r="I158" s="10" t="s">
        <v>493</v>
      </c>
      <c r="J158" s="31" t="s">
        <v>492</v>
      </c>
      <c r="K158" s="10" t="s">
        <v>2000</v>
      </c>
    </row>
    <row r="159" spans="1:11" ht="13.95" customHeight="1" x14ac:dyDescent="0.3">
      <c r="A159" s="10">
        <f t="shared" si="8"/>
        <v>158</v>
      </c>
      <c r="B159" s="13" t="s">
        <v>1915</v>
      </c>
      <c r="C159" s="13" t="s">
        <v>1916</v>
      </c>
      <c r="D159" s="10" t="s">
        <v>564</v>
      </c>
      <c r="E159" s="18">
        <v>35711</v>
      </c>
      <c r="F159" s="8">
        <f t="shared" ca="1" si="6"/>
        <v>28.317808219178083</v>
      </c>
      <c r="G159" s="10" t="s">
        <v>488</v>
      </c>
      <c r="H159" s="10">
        <f t="shared" si="7"/>
        <v>1</v>
      </c>
      <c r="I159" s="10" t="s">
        <v>493</v>
      </c>
      <c r="J159" s="31" t="s">
        <v>492</v>
      </c>
      <c r="K159" s="10" t="s">
        <v>2000</v>
      </c>
    </row>
    <row r="160" spans="1:11" ht="13.95" customHeight="1" x14ac:dyDescent="0.3">
      <c r="A160" s="10">
        <f t="shared" si="8"/>
        <v>159</v>
      </c>
      <c r="B160" s="13" t="s">
        <v>1917</v>
      </c>
      <c r="C160" s="13" t="s">
        <v>1918</v>
      </c>
      <c r="D160" s="10" t="s">
        <v>564</v>
      </c>
      <c r="E160" s="18">
        <v>36413</v>
      </c>
      <c r="F160" s="8">
        <f t="shared" ca="1" si="6"/>
        <v>26.394520547945206</v>
      </c>
      <c r="G160" s="10" t="s">
        <v>488</v>
      </c>
      <c r="H160" s="10">
        <f t="shared" si="7"/>
        <v>1</v>
      </c>
      <c r="I160" s="10" t="s">
        <v>493</v>
      </c>
      <c r="J160" s="31" t="s">
        <v>492</v>
      </c>
      <c r="K160" s="10" t="s">
        <v>2000</v>
      </c>
    </row>
    <row r="161" spans="1:11" ht="13.95" customHeight="1" x14ac:dyDescent="0.3">
      <c r="A161" s="10">
        <f t="shared" si="8"/>
        <v>160</v>
      </c>
      <c r="B161" s="13" t="s">
        <v>1919</v>
      </c>
      <c r="C161" s="13" t="s">
        <v>227</v>
      </c>
      <c r="D161" s="10" t="s">
        <v>564</v>
      </c>
      <c r="E161" s="18">
        <v>35663</v>
      </c>
      <c r="F161" s="8">
        <f t="shared" ca="1" si="6"/>
        <v>28.449315068493149</v>
      </c>
      <c r="G161" s="10" t="s">
        <v>488</v>
      </c>
      <c r="H161" s="10">
        <f t="shared" si="7"/>
        <v>1</v>
      </c>
      <c r="I161" s="10" t="s">
        <v>493</v>
      </c>
      <c r="J161" s="31" t="s">
        <v>492</v>
      </c>
      <c r="K161" s="10" t="s">
        <v>2000</v>
      </c>
    </row>
    <row r="162" spans="1:11" ht="13.95" customHeight="1" x14ac:dyDescent="0.3">
      <c r="A162" s="10">
        <f t="shared" si="8"/>
        <v>161</v>
      </c>
      <c r="B162" s="13" t="s">
        <v>1920</v>
      </c>
      <c r="C162" s="13" t="s">
        <v>965</v>
      </c>
      <c r="D162" s="10" t="s">
        <v>564</v>
      </c>
      <c r="E162" s="18">
        <v>37539</v>
      </c>
      <c r="F162" s="8">
        <f t="shared" ca="1" si="6"/>
        <v>23.30958904109589</v>
      </c>
      <c r="G162" s="10" t="s">
        <v>491</v>
      </c>
      <c r="H162" s="10">
        <f t="shared" si="7"/>
        <v>4</v>
      </c>
      <c r="I162" s="10" t="s">
        <v>493</v>
      </c>
      <c r="J162" s="31" t="s">
        <v>492</v>
      </c>
      <c r="K162" s="10" t="s">
        <v>2000</v>
      </c>
    </row>
    <row r="163" spans="1:11" ht="13.95" customHeight="1" x14ac:dyDescent="0.3">
      <c r="A163" s="10">
        <f t="shared" si="8"/>
        <v>162</v>
      </c>
      <c r="B163" s="13" t="s">
        <v>1922</v>
      </c>
      <c r="C163" s="13" t="s">
        <v>345</v>
      </c>
      <c r="D163" s="10" t="s">
        <v>564</v>
      </c>
      <c r="E163" s="18">
        <v>36816</v>
      </c>
      <c r="F163" s="8">
        <f t="shared" ca="1" si="6"/>
        <v>25.290410958904111</v>
      </c>
      <c r="G163" s="10" t="s">
        <v>488</v>
      </c>
      <c r="H163" s="10">
        <f t="shared" si="7"/>
        <v>1</v>
      </c>
      <c r="I163" s="10" t="s">
        <v>493</v>
      </c>
      <c r="J163" s="31" t="s">
        <v>492</v>
      </c>
      <c r="K163" s="10" t="s">
        <v>2000</v>
      </c>
    </row>
    <row r="164" spans="1:11" ht="13.95" customHeight="1" x14ac:dyDescent="0.3">
      <c r="A164" s="10">
        <f t="shared" si="8"/>
        <v>163</v>
      </c>
      <c r="B164" s="13" t="s">
        <v>580</v>
      </c>
      <c r="C164" s="13" t="s">
        <v>26</v>
      </c>
      <c r="D164" s="10" t="s">
        <v>564</v>
      </c>
      <c r="E164" s="18">
        <v>36021</v>
      </c>
      <c r="F164" s="8">
        <f t="shared" ca="1" si="6"/>
        <v>27.468493150684932</v>
      </c>
      <c r="G164" s="10" t="s">
        <v>488</v>
      </c>
      <c r="H164" s="10">
        <f t="shared" si="7"/>
        <v>1</v>
      </c>
      <c r="I164" s="10" t="s">
        <v>493</v>
      </c>
      <c r="J164" s="31" t="s">
        <v>492</v>
      </c>
      <c r="K164" s="10" t="s">
        <v>2000</v>
      </c>
    </row>
    <row r="165" spans="1:11" ht="13.95" customHeight="1" x14ac:dyDescent="0.3">
      <c r="A165" s="10">
        <f t="shared" si="8"/>
        <v>164</v>
      </c>
      <c r="B165" s="13" t="s">
        <v>1923</v>
      </c>
      <c r="C165" s="13" t="s">
        <v>1138</v>
      </c>
      <c r="D165" s="10" t="s">
        <v>564</v>
      </c>
      <c r="E165" s="18">
        <v>36793</v>
      </c>
      <c r="F165" s="8">
        <f t="shared" ca="1" si="6"/>
        <v>25.353424657534248</v>
      </c>
      <c r="G165" s="10" t="s">
        <v>490</v>
      </c>
      <c r="H165" s="10">
        <f t="shared" si="7"/>
        <v>3</v>
      </c>
      <c r="I165" s="10" t="s">
        <v>493</v>
      </c>
      <c r="J165" s="31" t="s">
        <v>492</v>
      </c>
      <c r="K165" s="10" t="s">
        <v>2000</v>
      </c>
    </row>
    <row r="166" spans="1:11" ht="13.95" customHeight="1" x14ac:dyDescent="0.3">
      <c r="A166" s="10">
        <f t="shared" si="8"/>
        <v>165</v>
      </c>
      <c r="B166" s="13" t="s">
        <v>1444</v>
      </c>
      <c r="C166" s="13" t="s">
        <v>1080</v>
      </c>
      <c r="D166" s="10" t="s">
        <v>564</v>
      </c>
      <c r="E166" s="18">
        <v>35555</v>
      </c>
      <c r="F166" s="8">
        <f t="shared" ca="1" si="6"/>
        <v>28.745205479452054</v>
      </c>
      <c r="G166" s="10" t="s">
        <v>488</v>
      </c>
      <c r="H166" s="10">
        <f t="shared" si="7"/>
        <v>1</v>
      </c>
      <c r="I166" s="10" t="s">
        <v>493</v>
      </c>
      <c r="J166" s="31" t="s">
        <v>492</v>
      </c>
      <c r="K166" s="10" t="s">
        <v>2000</v>
      </c>
    </row>
    <row r="167" spans="1:11" ht="13.95" customHeight="1" x14ac:dyDescent="0.3">
      <c r="A167" s="10">
        <f t="shared" si="8"/>
        <v>166</v>
      </c>
      <c r="B167" s="13" t="s">
        <v>164</v>
      </c>
      <c r="C167" s="13" t="s">
        <v>92</v>
      </c>
      <c r="D167" s="10" t="s">
        <v>564</v>
      </c>
      <c r="E167" s="18">
        <v>36897</v>
      </c>
      <c r="F167" s="8">
        <f t="shared" ca="1" si="6"/>
        <v>25.068493150684933</v>
      </c>
      <c r="G167" s="10" t="s">
        <v>488</v>
      </c>
      <c r="H167" s="10">
        <f t="shared" si="7"/>
        <v>1</v>
      </c>
      <c r="I167" s="10" t="s">
        <v>493</v>
      </c>
      <c r="J167" s="31" t="s">
        <v>492</v>
      </c>
      <c r="K167" s="10" t="s">
        <v>2000</v>
      </c>
    </row>
    <row r="168" spans="1:11" ht="13.95" customHeight="1" x14ac:dyDescent="0.3">
      <c r="A168" s="10">
        <f t="shared" si="8"/>
        <v>167</v>
      </c>
      <c r="B168" s="13" t="s">
        <v>1924</v>
      </c>
      <c r="C168" s="13" t="s">
        <v>1925</v>
      </c>
      <c r="D168" s="10" t="s">
        <v>564</v>
      </c>
      <c r="E168" s="18">
        <v>35173</v>
      </c>
      <c r="F168" s="8">
        <f t="shared" ca="1" si="6"/>
        <v>29.791780821917808</v>
      </c>
      <c r="G168" s="10" t="s">
        <v>489</v>
      </c>
      <c r="H168" s="10">
        <f t="shared" si="7"/>
        <v>2</v>
      </c>
      <c r="I168" s="10" t="s">
        <v>493</v>
      </c>
      <c r="J168" s="31" t="s">
        <v>492</v>
      </c>
      <c r="K168" s="10" t="s">
        <v>2000</v>
      </c>
    </row>
    <row r="169" spans="1:11" ht="13.95" customHeight="1" x14ac:dyDescent="0.3">
      <c r="A169" s="10">
        <f t="shared" si="8"/>
        <v>168</v>
      </c>
      <c r="B169" s="13" t="s">
        <v>1451</v>
      </c>
      <c r="C169" s="13" t="s">
        <v>729</v>
      </c>
      <c r="D169" s="10" t="s">
        <v>564</v>
      </c>
      <c r="E169" s="18">
        <v>36520</v>
      </c>
      <c r="F169" s="8">
        <f t="shared" ca="1" si="6"/>
        <v>26.101369863013698</v>
      </c>
      <c r="G169" s="10" t="s">
        <v>488</v>
      </c>
      <c r="H169" s="10">
        <f t="shared" si="7"/>
        <v>1</v>
      </c>
      <c r="I169" s="10" t="s">
        <v>493</v>
      </c>
      <c r="J169" s="31" t="s">
        <v>492</v>
      </c>
      <c r="K169" s="10" t="s">
        <v>2000</v>
      </c>
    </row>
    <row r="170" spans="1:11" ht="13.95" customHeight="1" x14ac:dyDescent="0.3">
      <c r="A170" s="10">
        <f t="shared" si="8"/>
        <v>169</v>
      </c>
      <c r="B170" s="13" t="s">
        <v>85</v>
      </c>
      <c r="C170" s="13" t="s">
        <v>923</v>
      </c>
      <c r="D170" s="10" t="s">
        <v>564</v>
      </c>
      <c r="E170" s="18">
        <v>37015</v>
      </c>
      <c r="F170" s="8">
        <f t="shared" ca="1" si="6"/>
        <v>24.745205479452054</v>
      </c>
      <c r="G170" s="10" t="s">
        <v>488</v>
      </c>
      <c r="H170" s="10">
        <f t="shared" si="7"/>
        <v>1</v>
      </c>
      <c r="I170" s="10" t="s">
        <v>493</v>
      </c>
      <c r="J170" s="31" t="s">
        <v>492</v>
      </c>
      <c r="K170" s="10" t="s">
        <v>2000</v>
      </c>
    </row>
    <row r="171" spans="1:11" ht="13.95" customHeight="1" x14ac:dyDescent="0.3">
      <c r="A171" s="10">
        <f t="shared" si="8"/>
        <v>170</v>
      </c>
      <c r="B171" s="13" t="s">
        <v>1926</v>
      </c>
      <c r="C171" s="13" t="s">
        <v>1927</v>
      </c>
      <c r="D171" s="10" t="s">
        <v>564</v>
      </c>
      <c r="E171" s="18">
        <v>35685</v>
      </c>
      <c r="F171" s="8">
        <f t="shared" ca="1" si="6"/>
        <v>28.389041095890413</v>
      </c>
      <c r="G171" s="10" t="s">
        <v>488</v>
      </c>
      <c r="H171" s="10">
        <f t="shared" si="7"/>
        <v>1</v>
      </c>
      <c r="I171" s="10" t="s">
        <v>493</v>
      </c>
      <c r="J171" s="31" t="s">
        <v>492</v>
      </c>
      <c r="K171" s="10" t="s">
        <v>2000</v>
      </c>
    </row>
    <row r="172" spans="1:11" ht="13.95" customHeight="1" x14ac:dyDescent="0.3">
      <c r="A172" s="10">
        <f t="shared" si="8"/>
        <v>171</v>
      </c>
      <c r="B172" s="13" t="s">
        <v>1928</v>
      </c>
      <c r="C172" s="13" t="s">
        <v>69</v>
      </c>
      <c r="D172" s="10" t="s">
        <v>564</v>
      </c>
      <c r="E172" s="18">
        <v>32469</v>
      </c>
      <c r="F172" s="8">
        <f t="shared" ca="1" si="6"/>
        <v>37.200000000000003</v>
      </c>
      <c r="G172" s="10" t="s">
        <v>488</v>
      </c>
      <c r="H172" s="10">
        <f t="shared" si="7"/>
        <v>1</v>
      </c>
      <c r="I172" s="10" t="s">
        <v>493</v>
      </c>
      <c r="J172" s="31" t="s">
        <v>492</v>
      </c>
      <c r="K172" s="10" t="s">
        <v>2000</v>
      </c>
    </row>
    <row r="173" spans="1:11" ht="13.95" customHeight="1" x14ac:dyDescent="0.3">
      <c r="A173" s="10">
        <f t="shared" si="8"/>
        <v>172</v>
      </c>
      <c r="B173" s="13" t="s">
        <v>1929</v>
      </c>
      <c r="C173" s="13" t="s">
        <v>1773</v>
      </c>
      <c r="D173" s="10" t="s">
        <v>564</v>
      </c>
      <c r="E173" s="18">
        <v>35271</v>
      </c>
      <c r="F173" s="8">
        <f t="shared" ca="1" si="6"/>
        <v>29.523287671232875</v>
      </c>
      <c r="G173" s="10" t="s">
        <v>488</v>
      </c>
      <c r="H173" s="10">
        <f t="shared" si="7"/>
        <v>1</v>
      </c>
      <c r="I173" s="10" t="s">
        <v>493</v>
      </c>
      <c r="J173" s="31" t="s">
        <v>492</v>
      </c>
      <c r="K173" s="10" t="s">
        <v>2000</v>
      </c>
    </row>
    <row r="174" spans="1:11" ht="13.95" customHeight="1" x14ac:dyDescent="0.3">
      <c r="A174" s="10">
        <f t="shared" si="8"/>
        <v>173</v>
      </c>
      <c r="B174" s="13" t="s">
        <v>1930</v>
      </c>
      <c r="C174" s="13" t="s">
        <v>1931</v>
      </c>
      <c r="D174" s="10" t="s">
        <v>564</v>
      </c>
      <c r="E174" s="18">
        <v>35595</v>
      </c>
      <c r="F174" s="8">
        <f t="shared" ca="1" si="6"/>
        <v>28.635616438356163</v>
      </c>
      <c r="G174" s="10" t="s">
        <v>489</v>
      </c>
      <c r="H174" s="10">
        <f t="shared" si="7"/>
        <v>2</v>
      </c>
      <c r="I174" s="10" t="s">
        <v>493</v>
      </c>
      <c r="J174" s="31" t="s">
        <v>492</v>
      </c>
      <c r="K174" s="10" t="s">
        <v>2000</v>
      </c>
    </row>
    <row r="175" spans="1:11" ht="13.95" customHeight="1" x14ac:dyDescent="0.3">
      <c r="A175" s="10">
        <f t="shared" si="8"/>
        <v>174</v>
      </c>
      <c r="B175" s="13" t="s">
        <v>1932</v>
      </c>
      <c r="C175" s="13" t="s">
        <v>1933</v>
      </c>
      <c r="D175" s="10" t="s">
        <v>564</v>
      </c>
      <c r="E175" s="18">
        <v>37717</v>
      </c>
      <c r="F175" s="8">
        <f t="shared" ca="1" si="6"/>
        <v>22.82191780821918</v>
      </c>
      <c r="G175" s="10" t="s">
        <v>489</v>
      </c>
      <c r="H175" s="10">
        <f t="shared" si="7"/>
        <v>2</v>
      </c>
      <c r="I175" s="10" t="s">
        <v>493</v>
      </c>
      <c r="J175" s="31" t="s">
        <v>492</v>
      </c>
      <c r="K175" s="10" t="s">
        <v>2000</v>
      </c>
    </row>
    <row r="176" spans="1:11" ht="13.95" customHeight="1" x14ac:dyDescent="0.3">
      <c r="A176" s="10">
        <f t="shared" si="8"/>
        <v>175</v>
      </c>
      <c r="B176" s="13" t="s">
        <v>230</v>
      </c>
      <c r="C176" s="13" t="s">
        <v>1934</v>
      </c>
      <c r="D176" s="10" t="s">
        <v>564</v>
      </c>
      <c r="E176" s="18">
        <v>37144</v>
      </c>
      <c r="F176" s="8">
        <f t="shared" ca="1" si="6"/>
        <v>24.391780821917809</v>
      </c>
      <c r="G176" s="10" t="s">
        <v>489</v>
      </c>
      <c r="H176" s="10">
        <f t="shared" si="7"/>
        <v>2</v>
      </c>
      <c r="I176" s="10" t="s">
        <v>493</v>
      </c>
      <c r="J176" s="31" t="s">
        <v>492</v>
      </c>
      <c r="K176" s="10" t="s">
        <v>2000</v>
      </c>
    </row>
    <row r="177" spans="1:11" ht="13.95" customHeight="1" x14ac:dyDescent="0.3">
      <c r="A177" s="10">
        <f t="shared" si="8"/>
        <v>176</v>
      </c>
      <c r="B177" s="13" t="s">
        <v>1935</v>
      </c>
      <c r="C177" s="13" t="s">
        <v>188</v>
      </c>
      <c r="D177" s="10" t="s">
        <v>564</v>
      </c>
      <c r="E177" s="18">
        <v>35794</v>
      </c>
      <c r="F177" s="8">
        <f t="shared" ca="1" si="6"/>
        <v>28.090410958904108</v>
      </c>
      <c r="G177" s="10" t="s">
        <v>491</v>
      </c>
      <c r="H177" s="10">
        <f t="shared" si="7"/>
        <v>4</v>
      </c>
      <c r="I177" s="10" t="s">
        <v>493</v>
      </c>
      <c r="J177" s="31" t="s">
        <v>492</v>
      </c>
      <c r="K177" s="10" t="s">
        <v>2000</v>
      </c>
    </row>
    <row r="178" spans="1:11" ht="13.95" customHeight="1" x14ac:dyDescent="0.3">
      <c r="A178" s="10">
        <f t="shared" si="8"/>
        <v>177</v>
      </c>
      <c r="B178" s="13" t="s">
        <v>364</v>
      </c>
      <c r="C178" s="13" t="s">
        <v>159</v>
      </c>
      <c r="D178" s="10" t="s">
        <v>564</v>
      </c>
      <c r="E178" s="18">
        <v>35904</v>
      </c>
      <c r="F178" s="8">
        <f t="shared" ca="1" si="6"/>
        <v>27.789041095890411</v>
      </c>
      <c r="G178" s="10" t="s">
        <v>488</v>
      </c>
      <c r="H178" s="10">
        <f t="shared" si="7"/>
        <v>1</v>
      </c>
      <c r="I178" s="10" t="s">
        <v>493</v>
      </c>
      <c r="J178" s="31" t="s">
        <v>492</v>
      </c>
      <c r="K178" s="10" t="s">
        <v>2000</v>
      </c>
    </row>
    <row r="179" spans="1:11" ht="13.95" customHeight="1" x14ac:dyDescent="0.3">
      <c r="A179" s="10">
        <f t="shared" si="8"/>
        <v>178</v>
      </c>
      <c r="B179" s="13" t="s">
        <v>1936</v>
      </c>
      <c r="C179" s="13" t="s">
        <v>377</v>
      </c>
      <c r="D179" s="10" t="s">
        <v>564</v>
      </c>
      <c r="E179" s="18">
        <v>35859</v>
      </c>
      <c r="F179" s="8">
        <f t="shared" ca="1" si="6"/>
        <v>27.912328767123288</v>
      </c>
      <c r="G179" s="10" t="s">
        <v>488</v>
      </c>
      <c r="H179" s="10">
        <f t="shared" si="7"/>
        <v>1</v>
      </c>
      <c r="I179" s="10" t="s">
        <v>493</v>
      </c>
      <c r="J179" s="31" t="s">
        <v>492</v>
      </c>
      <c r="K179" s="10" t="s">
        <v>2000</v>
      </c>
    </row>
    <row r="180" spans="1:11" ht="13.95" customHeight="1" x14ac:dyDescent="0.3">
      <c r="A180" s="10">
        <f t="shared" si="8"/>
        <v>179</v>
      </c>
      <c r="B180" s="13" t="s">
        <v>1937</v>
      </c>
      <c r="C180" s="13" t="s">
        <v>1938</v>
      </c>
      <c r="D180" s="10" t="s">
        <v>564</v>
      </c>
      <c r="E180" s="18">
        <v>36543</v>
      </c>
      <c r="F180" s="8">
        <f t="shared" ca="1" si="6"/>
        <v>26.038356164383561</v>
      </c>
      <c r="G180" s="10" t="s">
        <v>488</v>
      </c>
      <c r="H180" s="10">
        <f t="shared" si="7"/>
        <v>1</v>
      </c>
      <c r="I180" s="10" t="s">
        <v>493</v>
      </c>
      <c r="J180" s="31" t="s">
        <v>492</v>
      </c>
      <c r="K180" s="10" t="s">
        <v>2000</v>
      </c>
    </row>
    <row r="181" spans="1:11" ht="13.95" customHeight="1" x14ac:dyDescent="0.3">
      <c r="A181" s="10">
        <f t="shared" si="8"/>
        <v>180</v>
      </c>
      <c r="B181" s="13" t="s">
        <v>1939</v>
      </c>
      <c r="C181" s="13" t="s">
        <v>119</v>
      </c>
      <c r="D181" s="10" t="s">
        <v>564</v>
      </c>
      <c r="E181" s="18">
        <v>36840</v>
      </c>
      <c r="F181" s="8">
        <f t="shared" ca="1" si="6"/>
        <v>25.224657534246575</v>
      </c>
      <c r="G181" s="10" t="s">
        <v>490</v>
      </c>
      <c r="H181" s="10">
        <f t="shared" si="7"/>
        <v>3</v>
      </c>
      <c r="I181" s="10" t="s">
        <v>493</v>
      </c>
      <c r="J181" s="31" t="s">
        <v>492</v>
      </c>
      <c r="K181" s="10" t="s">
        <v>2000</v>
      </c>
    </row>
    <row r="182" spans="1:11" ht="13.95" customHeight="1" x14ac:dyDescent="0.3">
      <c r="A182" s="10">
        <f t="shared" si="8"/>
        <v>181</v>
      </c>
      <c r="B182" s="13" t="s">
        <v>138</v>
      </c>
      <c r="C182" s="13" t="s">
        <v>242</v>
      </c>
      <c r="D182" s="10" t="s">
        <v>564</v>
      </c>
      <c r="E182" s="18">
        <v>35790</v>
      </c>
      <c r="F182" s="8">
        <f t="shared" ca="1" si="6"/>
        <v>28.101369863013698</v>
      </c>
      <c r="G182" s="10" t="s">
        <v>491</v>
      </c>
      <c r="H182" s="10">
        <f t="shared" si="7"/>
        <v>4</v>
      </c>
      <c r="I182" s="10" t="s">
        <v>493</v>
      </c>
      <c r="J182" s="31" t="s">
        <v>492</v>
      </c>
      <c r="K182" s="10" t="s">
        <v>2000</v>
      </c>
    </row>
    <row r="183" spans="1:11" ht="13.95" customHeight="1" x14ac:dyDescent="0.3">
      <c r="A183" s="10">
        <f t="shared" si="8"/>
        <v>182</v>
      </c>
      <c r="B183" s="13" t="s">
        <v>1940</v>
      </c>
      <c r="C183" s="13" t="s">
        <v>1941</v>
      </c>
      <c r="D183" s="10" t="s">
        <v>564</v>
      </c>
      <c r="E183" s="18">
        <v>36486</v>
      </c>
      <c r="F183" s="8">
        <f t="shared" ca="1" si="6"/>
        <v>26.194520547945206</v>
      </c>
      <c r="G183" s="10" t="s">
        <v>488</v>
      </c>
      <c r="H183" s="10">
        <f t="shared" si="7"/>
        <v>1</v>
      </c>
      <c r="I183" s="10" t="s">
        <v>493</v>
      </c>
      <c r="J183" s="31" t="s">
        <v>492</v>
      </c>
      <c r="K183" s="10" t="s">
        <v>2000</v>
      </c>
    </row>
    <row r="184" spans="1:11" ht="13.95" customHeight="1" x14ac:dyDescent="0.3">
      <c r="A184" s="10">
        <f t="shared" si="8"/>
        <v>183</v>
      </c>
      <c r="B184" s="13" t="s">
        <v>1942</v>
      </c>
      <c r="C184" s="13" t="s">
        <v>1296</v>
      </c>
      <c r="D184" s="10" t="s">
        <v>564</v>
      </c>
      <c r="E184" s="18">
        <v>36516</v>
      </c>
      <c r="F184" s="8">
        <f t="shared" ca="1" si="6"/>
        <v>26.112328767123287</v>
      </c>
      <c r="G184" s="10" t="s">
        <v>491</v>
      </c>
      <c r="H184" s="10">
        <f t="shared" si="7"/>
        <v>4</v>
      </c>
      <c r="I184" s="10" t="s">
        <v>493</v>
      </c>
      <c r="J184" s="31" t="s">
        <v>492</v>
      </c>
      <c r="K184" s="10" t="s">
        <v>2000</v>
      </c>
    </row>
    <row r="185" spans="1:11" ht="13.95" customHeight="1" x14ac:dyDescent="0.3">
      <c r="A185" s="10">
        <f t="shared" si="8"/>
        <v>184</v>
      </c>
      <c r="B185" s="13" t="s">
        <v>105</v>
      </c>
      <c r="C185" s="13" t="s">
        <v>2005</v>
      </c>
      <c r="D185" s="10" t="s">
        <v>564</v>
      </c>
      <c r="E185" s="18">
        <v>35885</v>
      </c>
      <c r="F185" s="8">
        <f t="shared" ca="1" si="6"/>
        <v>27.841095890410958</v>
      </c>
      <c r="G185" s="10" t="s">
        <v>488</v>
      </c>
      <c r="H185" s="10">
        <f t="shared" si="7"/>
        <v>1</v>
      </c>
      <c r="I185" s="10" t="s">
        <v>493</v>
      </c>
      <c r="J185" s="31" t="s">
        <v>492</v>
      </c>
      <c r="K185" s="10" t="s">
        <v>2000</v>
      </c>
    </row>
    <row r="186" spans="1:11" ht="13.95" customHeight="1" x14ac:dyDescent="0.3">
      <c r="A186" s="10">
        <f t="shared" si="8"/>
        <v>185</v>
      </c>
      <c r="B186" s="13" t="s">
        <v>105</v>
      </c>
      <c r="C186" s="13" t="s">
        <v>1943</v>
      </c>
      <c r="D186" s="10" t="s">
        <v>564</v>
      </c>
      <c r="E186" s="18">
        <v>36468</v>
      </c>
      <c r="F186" s="8">
        <f t="shared" ca="1" si="6"/>
        <v>26.243835616438357</v>
      </c>
      <c r="G186" s="10" t="s">
        <v>491</v>
      </c>
      <c r="H186" s="10">
        <f t="shared" si="7"/>
        <v>4</v>
      </c>
      <c r="I186" s="10" t="s">
        <v>493</v>
      </c>
      <c r="J186" s="31" t="s">
        <v>492</v>
      </c>
      <c r="K186" s="10" t="s">
        <v>2000</v>
      </c>
    </row>
    <row r="187" spans="1:11" ht="13.95" customHeight="1" x14ac:dyDescent="0.3">
      <c r="A187" s="10">
        <f t="shared" si="8"/>
        <v>186</v>
      </c>
      <c r="B187" s="13" t="s">
        <v>1944</v>
      </c>
      <c r="C187" s="13" t="s">
        <v>119</v>
      </c>
      <c r="D187" s="10" t="s">
        <v>564</v>
      </c>
      <c r="E187" s="18">
        <v>35622</v>
      </c>
      <c r="F187" s="8">
        <f t="shared" ca="1" si="6"/>
        <v>28.561643835616437</v>
      </c>
      <c r="G187" s="10" t="s">
        <v>488</v>
      </c>
      <c r="H187" s="10">
        <f t="shared" si="7"/>
        <v>1</v>
      </c>
      <c r="I187" s="10" t="s">
        <v>493</v>
      </c>
      <c r="J187" s="31" t="s">
        <v>492</v>
      </c>
      <c r="K187" s="10" t="s">
        <v>2000</v>
      </c>
    </row>
    <row r="188" spans="1:11" ht="13.95" customHeight="1" x14ac:dyDescent="0.3">
      <c r="A188" s="10">
        <f t="shared" si="8"/>
        <v>187</v>
      </c>
      <c r="B188" s="13" t="s">
        <v>1945</v>
      </c>
      <c r="C188" s="13" t="s">
        <v>1946</v>
      </c>
      <c r="D188" s="10" t="s">
        <v>564</v>
      </c>
      <c r="E188" s="18">
        <v>36943</v>
      </c>
      <c r="F188" s="8">
        <f t="shared" ca="1" si="6"/>
        <v>24.942465753424656</v>
      </c>
      <c r="G188" s="10" t="s">
        <v>489</v>
      </c>
      <c r="H188" s="10">
        <f t="shared" si="7"/>
        <v>2</v>
      </c>
      <c r="I188" s="10" t="s">
        <v>493</v>
      </c>
      <c r="J188" s="31" t="s">
        <v>492</v>
      </c>
      <c r="K188" s="10" t="s">
        <v>2000</v>
      </c>
    </row>
    <row r="189" spans="1:11" ht="13.95" customHeight="1" x14ac:dyDescent="0.3">
      <c r="A189" s="10">
        <f t="shared" si="8"/>
        <v>188</v>
      </c>
      <c r="B189" s="13" t="s">
        <v>1947</v>
      </c>
      <c r="C189" s="13" t="s">
        <v>132</v>
      </c>
      <c r="D189" s="10" t="s">
        <v>564</v>
      </c>
      <c r="E189" s="18">
        <v>36251</v>
      </c>
      <c r="F189" s="8">
        <f t="shared" ca="1" si="6"/>
        <v>26.838356164383562</v>
      </c>
      <c r="G189" s="10" t="s">
        <v>488</v>
      </c>
      <c r="H189" s="10">
        <f t="shared" si="7"/>
        <v>1</v>
      </c>
      <c r="I189" s="10" t="s">
        <v>493</v>
      </c>
      <c r="J189" s="31" t="s">
        <v>492</v>
      </c>
      <c r="K189" s="10" t="s">
        <v>2000</v>
      </c>
    </row>
    <row r="190" spans="1:11" ht="13.95" customHeight="1" x14ac:dyDescent="0.3">
      <c r="A190" s="10">
        <f t="shared" si="8"/>
        <v>189</v>
      </c>
      <c r="B190" s="13" t="s">
        <v>1948</v>
      </c>
      <c r="C190" s="13" t="s">
        <v>344</v>
      </c>
      <c r="D190" s="10" t="s">
        <v>564</v>
      </c>
      <c r="E190" s="18">
        <v>37502</v>
      </c>
      <c r="F190" s="8">
        <f t="shared" ca="1" si="6"/>
        <v>23.410958904109588</v>
      </c>
      <c r="G190" s="10" t="s">
        <v>490</v>
      </c>
      <c r="H190" s="10">
        <f t="shared" si="7"/>
        <v>3</v>
      </c>
      <c r="I190" s="10" t="s">
        <v>493</v>
      </c>
      <c r="J190" s="31" t="s">
        <v>492</v>
      </c>
      <c r="K190" s="10" t="s">
        <v>2000</v>
      </c>
    </row>
    <row r="191" spans="1:11" ht="13.95" customHeight="1" x14ac:dyDescent="0.3">
      <c r="A191" s="10">
        <f t="shared" si="8"/>
        <v>190</v>
      </c>
      <c r="B191" s="13" t="s">
        <v>1949</v>
      </c>
      <c r="C191" s="13" t="s">
        <v>1950</v>
      </c>
      <c r="D191" s="10" t="s">
        <v>564</v>
      </c>
      <c r="E191" s="18">
        <v>37198</v>
      </c>
      <c r="F191" s="8">
        <f t="shared" ca="1" si="6"/>
        <v>24.243835616438357</v>
      </c>
      <c r="G191" s="10" t="s">
        <v>488</v>
      </c>
      <c r="H191" s="10">
        <f t="shared" si="7"/>
        <v>1</v>
      </c>
      <c r="I191" s="10" t="s">
        <v>493</v>
      </c>
      <c r="J191" s="31" t="s">
        <v>492</v>
      </c>
      <c r="K191" s="10" t="s">
        <v>2000</v>
      </c>
    </row>
    <row r="192" spans="1:11" ht="13.95" customHeight="1" x14ac:dyDescent="0.3">
      <c r="A192" s="10">
        <f t="shared" si="8"/>
        <v>191</v>
      </c>
      <c r="B192" s="13" t="s">
        <v>1951</v>
      </c>
      <c r="C192" s="13" t="s">
        <v>30</v>
      </c>
      <c r="D192" s="10" t="s">
        <v>564</v>
      </c>
      <c r="E192" s="18">
        <v>36181</v>
      </c>
      <c r="F192" s="8">
        <f t="shared" ca="1" si="6"/>
        <v>27.030136986301368</v>
      </c>
      <c r="G192" s="10" t="s">
        <v>488</v>
      </c>
      <c r="H192" s="10">
        <f t="shared" si="7"/>
        <v>1</v>
      </c>
      <c r="I192" s="10" t="s">
        <v>493</v>
      </c>
      <c r="J192" s="31" t="s">
        <v>492</v>
      </c>
      <c r="K192" s="10" t="s">
        <v>2000</v>
      </c>
    </row>
    <row r="193" spans="1:11" ht="13.95" customHeight="1" x14ac:dyDescent="0.3">
      <c r="A193" s="10">
        <f t="shared" si="8"/>
        <v>192</v>
      </c>
      <c r="B193" s="13" t="s">
        <v>1952</v>
      </c>
      <c r="C193" s="13" t="s">
        <v>367</v>
      </c>
      <c r="D193" s="10" t="s">
        <v>564</v>
      </c>
      <c r="E193" s="18">
        <v>36927</v>
      </c>
      <c r="F193" s="8">
        <f t="shared" ca="1" si="6"/>
        <v>24.986301369863014</v>
      </c>
      <c r="G193" s="10" t="s">
        <v>488</v>
      </c>
      <c r="H193" s="10">
        <f t="shared" si="7"/>
        <v>1</v>
      </c>
      <c r="I193" s="10" t="s">
        <v>493</v>
      </c>
      <c r="J193" s="31" t="s">
        <v>492</v>
      </c>
      <c r="K193" s="10" t="s">
        <v>2000</v>
      </c>
    </row>
    <row r="194" spans="1:11" ht="13.95" customHeight="1" x14ac:dyDescent="0.3">
      <c r="A194" s="10">
        <f t="shared" si="8"/>
        <v>193</v>
      </c>
      <c r="B194" s="13" t="s">
        <v>1953</v>
      </c>
      <c r="C194" s="13" t="s">
        <v>1443</v>
      </c>
      <c r="D194" s="10" t="s">
        <v>564</v>
      </c>
      <c r="E194" s="18">
        <v>35800</v>
      </c>
      <c r="F194" s="8">
        <f t="shared" ca="1" si="6"/>
        <v>28.073972602739726</v>
      </c>
      <c r="G194" s="10" t="s">
        <v>488</v>
      </c>
      <c r="H194" s="10">
        <f t="shared" si="7"/>
        <v>1</v>
      </c>
      <c r="I194" s="10" t="s">
        <v>493</v>
      </c>
      <c r="J194" s="31" t="s">
        <v>492</v>
      </c>
      <c r="K194" s="10" t="s">
        <v>2000</v>
      </c>
    </row>
    <row r="195" spans="1:11" ht="13.95" customHeight="1" x14ac:dyDescent="0.3">
      <c r="A195" s="10">
        <f t="shared" si="8"/>
        <v>194</v>
      </c>
      <c r="B195" s="13" t="s">
        <v>1954</v>
      </c>
      <c r="C195" s="13" t="s">
        <v>89</v>
      </c>
      <c r="D195" s="10" t="s">
        <v>564</v>
      </c>
      <c r="E195" s="18">
        <v>36331</v>
      </c>
      <c r="F195" s="8">
        <f t="shared" ca="1" si="6"/>
        <v>26.61917808219178</v>
      </c>
      <c r="G195" s="10" t="s">
        <v>490</v>
      </c>
      <c r="H195" s="10">
        <f t="shared" si="7"/>
        <v>3</v>
      </c>
      <c r="I195" s="10" t="s">
        <v>493</v>
      </c>
      <c r="J195" s="31" t="s">
        <v>492</v>
      </c>
      <c r="K195" s="10" t="s">
        <v>2000</v>
      </c>
    </row>
    <row r="196" spans="1:11" ht="13.95" customHeight="1" x14ac:dyDescent="0.3">
      <c r="A196" s="10">
        <f t="shared" si="8"/>
        <v>195</v>
      </c>
      <c r="B196" s="13" t="s">
        <v>1955</v>
      </c>
      <c r="C196" s="13" t="s">
        <v>1305</v>
      </c>
      <c r="D196" s="10" t="s">
        <v>564</v>
      </c>
      <c r="E196" s="18">
        <v>35523</v>
      </c>
      <c r="F196" s="8">
        <f t="shared" ca="1" si="6"/>
        <v>28.832876712328765</v>
      </c>
      <c r="G196" s="10" t="s">
        <v>489</v>
      </c>
      <c r="H196" s="10">
        <f t="shared" si="7"/>
        <v>2</v>
      </c>
      <c r="I196" s="10" t="s">
        <v>493</v>
      </c>
      <c r="J196" s="31" t="s">
        <v>492</v>
      </c>
      <c r="K196" s="10" t="s">
        <v>2000</v>
      </c>
    </row>
    <row r="197" spans="1:11" ht="13.95" customHeight="1" x14ac:dyDescent="0.3">
      <c r="A197" s="10">
        <f t="shared" si="8"/>
        <v>196</v>
      </c>
      <c r="B197" s="13" t="s">
        <v>1956</v>
      </c>
      <c r="C197" s="13" t="s">
        <v>1957</v>
      </c>
      <c r="D197" s="10" t="s">
        <v>564</v>
      </c>
      <c r="E197" s="18">
        <v>34720</v>
      </c>
      <c r="F197" s="8">
        <f t="shared" ca="1" si="6"/>
        <v>31.032876712328768</v>
      </c>
      <c r="G197" s="10" t="s">
        <v>488</v>
      </c>
      <c r="H197" s="10">
        <f t="shared" si="7"/>
        <v>1</v>
      </c>
      <c r="I197" s="10" t="s">
        <v>493</v>
      </c>
      <c r="J197" s="31" t="s">
        <v>492</v>
      </c>
      <c r="K197" s="10" t="s">
        <v>2000</v>
      </c>
    </row>
    <row r="198" spans="1:11" ht="13.95" customHeight="1" x14ac:dyDescent="0.3">
      <c r="A198" s="10">
        <f t="shared" si="8"/>
        <v>197</v>
      </c>
      <c r="B198" s="13" t="s">
        <v>1958</v>
      </c>
      <c r="C198" s="13" t="s">
        <v>1959</v>
      </c>
      <c r="D198" s="10" t="s">
        <v>564</v>
      </c>
      <c r="E198" s="18">
        <v>36075</v>
      </c>
      <c r="F198" s="8">
        <f t="shared" ca="1" si="6"/>
        <v>27.32054794520548</v>
      </c>
      <c r="G198" s="10" t="s">
        <v>490</v>
      </c>
      <c r="H198" s="10">
        <f t="shared" si="7"/>
        <v>3</v>
      </c>
      <c r="I198" s="10" t="s">
        <v>493</v>
      </c>
      <c r="J198" s="31" t="s">
        <v>492</v>
      </c>
      <c r="K198" s="10" t="s">
        <v>2000</v>
      </c>
    </row>
    <row r="199" spans="1:11" ht="13.95" customHeight="1" x14ac:dyDescent="0.3">
      <c r="A199" s="10">
        <f t="shared" si="8"/>
        <v>198</v>
      </c>
      <c r="B199" s="13" t="s">
        <v>1958</v>
      </c>
      <c r="C199" s="13" t="s">
        <v>345</v>
      </c>
      <c r="D199" s="10" t="s">
        <v>564</v>
      </c>
      <c r="E199" s="18">
        <v>36145</v>
      </c>
      <c r="F199" s="8">
        <f t="shared" ca="1" si="6"/>
        <v>27.12876712328767</v>
      </c>
      <c r="G199" s="10" t="s">
        <v>488</v>
      </c>
      <c r="H199" s="10">
        <f t="shared" si="7"/>
        <v>1</v>
      </c>
      <c r="I199" s="10" t="s">
        <v>493</v>
      </c>
      <c r="J199" s="31" t="s">
        <v>492</v>
      </c>
      <c r="K199" s="10" t="s">
        <v>2000</v>
      </c>
    </row>
    <row r="200" spans="1:11" ht="13.95" customHeight="1" x14ac:dyDescent="0.3">
      <c r="A200" s="10">
        <f t="shared" si="8"/>
        <v>199</v>
      </c>
      <c r="B200" s="13" t="s">
        <v>1958</v>
      </c>
      <c r="C200" s="13" t="s">
        <v>145</v>
      </c>
      <c r="D200" s="10" t="s">
        <v>564</v>
      </c>
      <c r="E200" s="18">
        <v>36142</v>
      </c>
      <c r="F200" s="8">
        <f t="shared" ca="1" si="6"/>
        <v>27.136986301369863</v>
      </c>
      <c r="G200" s="10" t="s">
        <v>488</v>
      </c>
      <c r="H200" s="10">
        <f t="shared" si="7"/>
        <v>1</v>
      </c>
      <c r="I200" s="10" t="s">
        <v>493</v>
      </c>
      <c r="J200" s="31" t="s">
        <v>492</v>
      </c>
      <c r="K200" s="10" t="s">
        <v>2000</v>
      </c>
    </row>
    <row r="201" spans="1:11" ht="13.95" customHeight="1" x14ac:dyDescent="0.3">
      <c r="A201" s="10">
        <f t="shared" si="8"/>
        <v>200</v>
      </c>
      <c r="B201" s="13" t="s">
        <v>471</v>
      </c>
      <c r="C201" s="13" t="s">
        <v>30</v>
      </c>
      <c r="D201" s="10" t="s">
        <v>564</v>
      </c>
      <c r="E201" s="18">
        <v>37201</v>
      </c>
      <c r="F201" s="8">
        <f t="shared" ref="F201:F266" ca="1" si="9">IF(E201="","",(TODAY()-E201)/365)</f>
        <v>24.235616438356164</v>
      </c>
      <c r="G201" s="10" t="s">
        <v>490</v>
      </c>
      <c r="H201" s="10">
        <f t="shared" ref="H201:H266" si="10">IF(G201="P",1,(IF(G201="C",2,(IF(G201="IF",3,(IF(G201="OF",4,"x")))))))</f>
        <v>3</v>
      </c>
      <c r="I201" s="10" t="s">
        <v>493</v>
      </c>
      <c r="J201" s="31" t="s">
        <v>492</v>
      </c>
      <c r="K201" s="10" t="s">
        <v>2000</v>
      </c>
    </row>
    <row r="202" spans="1:11" ht="13.95" customHeight="1" x14ac:dyDescent="0.3">
      <c r="A202" s="10">
        <f t="shared" ref="A202:A247" si="11">ROW()-1</f>
        <v>201</v>
      </c>
      <c r="B202" s="13" t="s">
        <v>1960</v>
      </c>
      <c r="C202" s="13" t="s">
        <v>279</v>
      </c>
      <c r="D202" s="10" t="s">
        <v>564</v>
      </c>
      <c r="E202" s="18">
        <v>35362</v>
      </c>
      <c r="F202" s="8">
        <f t="shared" ca="1" si="9"/>
        <v>29.273972602739725</v>
      </c>
      <c r="G202" s="10" t="s">
        <v>488</v>
      </c>
      <c r="H202" s="10">
        <f t="shared" si="10"/>
        <v>1</v>
      </c>
      <c r="I202" s="10" t="s">
        <v>493</v>
      </c>
      <c r="J202" s="31" t="s">
        <v>492</v>
      </c>
      <c r="K202" s="10" t="s">
        <v>2000</v>
      </c>
    </row>
    <row r="203" spans="1:11" ht="13.95" customHeight="1" x14ac:dyDescent="0.3">
      <c r="A203" s="10">
        <f t="shared" si="11"/>
        <v>202</v>
      </c>
      <c r="B203" s="13" t="s">
        <v>1961</v>
      </c>
      <c r="C203" s="13" t="s">
        <v>1421</v>
      </c>
      <c r="D203" s="10" t="s">
        <v>564</v>
      </c>
      <c r="E203" s="18">
        <v>36633</v>
      </c>
      <c r="F203" s="8">
        <f t="shared" ca="1" si="9"/>
        <v>25.791780821917808</v>
      </c>
      <c r="G203" s="10" t="s">
        <v>490</v>
      </c>
      <c r="H203" s="10">
        <f t="shared" si="10"/>
        <v>3</v>
      </c>
      <c r="I203" s="10" t="s">
        <v>493</v>
      </c>
      <c r="J203" s="31" t="s">
        <v>492</v>
      </c>
      <c r="K203" s="10" t="s">
        <v>2000</v>
      </c>
    </row>
    <row r="204" spans="1:11" ht="13.95" customHeight="1" x14ac:dyDescent="0.3">
      <c r="A204" s="10">
        <f t="shared" si="11"/>
        <v>203</v>
      </c>
      <c r="B204" s="13" t="s">
        <v>1962</v>
      </c>
      <c r="C204" s="13" t="s">
        <v>1811</v>
      </c>
      <c r="D204" s="10" t="s">
        <v>564</v>
      </c>
      <c r="E204" s="18">
        <v>36848</v>
      </c>
      <c r="F204" s="8">
        <f t="shared" ca="1" si="9"/>
        <v>25.202739726027396</v>
      </c>
      <c r="G204" s="10" t="s">
        <v>491</v>
      </c>
      <c r="H204" s="10">
        <f t="shared" si="10"/>
        <v>4</v>
      </c>
      <c r="I204" s="10" t="s">
        <v>493</v>
      </c>
      <c r="J204" s="31" t="s">
        <v>492</v>
      </c>
      <c r="K204" s="10" t="s">
        <v>2000</v>
      </c>
    </row>
    <row r="205" spans="1:11" ht="13.95" customHeight="1" x14ac:dyDescent="0.3">
      <c r="A205" s="10">
        <f t="shared" si="11"/>
        <v>204</v>
      </c>
      <c r="B205" s="13" t="s">
        <v>1962</v>
      </c>
      <c r="C205" s="13" t="s">
        <v>61</v>
      </c>
      <c r="D205" s="10" t="s">
        <v>564</v>
      </c>
      <c r="E205" s="18">
        <v>35661</v>
      </c>
      <c r="F205" s="8">
        <f t="shared" ca="1" si="9"/>
        <v>28.454794520547946</v>
      </c>
      <c r="G205" s="10" t="s">
        <v>488</v>
      </c>
      <c r="H205" s="10">
        <f t="shared" si="10"/>
        <v>1</v>
      </c>
      <c r="I205" s="10" t="s">
        <v>493</v>
      </c>
      <c r="J205" s="31" t="s">
        <v>492</v>
      </c>
      <c r="K205" s="10" t="s">
        <v>2000</v>
      </c>
    </row>
    <row r="206" spans="1:11" ht="13.95" customHeight="1" x14ac:dyDescent="0.3">
      <c r="A206" s="10">
        <f t="shared" si="11"/>
        <v>205</v>
      </c>
      <c r="B206" s="13" t="s">
        <v>2006</v>
      </c>
      <c r="C206" s="13" t="s">
        <v>387</v>
      </c>
      <c r="D206" s="10" t="s">
        <v>564</v>
      </c>
      <c r="E206" s="18">
        <v>35543</v>
      </c>
      <c r="F206" s="8">
        <f t="shared" ca="1" si="9"/>
        <v>28.778082191780822</v>
      </c>
      <c r="G206" s="10" t="s">
        <v>488</v>
      </c>
      <c r="H206" s="10">
        <f t="shared" si="10"/>
        <v>1</v>
      </c>
      <c r="I206" s="10" t="s">
        <v>493</v>
      </c>
      <c r="J206" s="31" t="s">
        <v>492</v>
      </c>
      <c r="K206" s="10" t="s">
        <v>2000</v>
      </c>
    </row>
    <row r="207" spans="1:11" ht="13.95" customHeight="1" x14ac:dyDescent="0.3">
      <c r="A207" s="10">
        <f t="shared" si="11"/>
        <v>206</v>
      </c>
      <c r="B207" s="13" t="s">
        <v>140</v>
      </c>
      <c r="C207" s="13" t="s">
        <v>367</v>
      </c>
      <c r="D207" s="10" t="s">
        <v>564</v>
      </c>
      <c r="E207" s="18">
        <v>37675</v>
      </c>
      <c r="F207" s="8">
        <f t="shared" ca="1" si="9"/>
        <v>22.936986301369863</v>
      </c>
      <c r="G207" s="10" t="s">
        <v>491</v>
      </c>
      <c r="H207" s="10">
        <f t="shared" si="10"/>
        <v>4</v>
      </c>
      <c r="I207" s="10" t="s">
        <v>493</v>
      </c>
      <c r="J207" s="31" t="s">
        <v>492</v>
      </c>
      <c r="K207" s="10" t="s">
        <v>2000</v>
      </c>
    </row>
    <row r="208" spans="1:11" ht="13.95" customHeight="1" x14ac:dyDescent="0.3">
      <c r="A208" s="10">
        <f t="shared" si="11"/>
        <v>207</v>
      </c>
      <c r="B208" s="13" t="s">
        <v>140</v>
      </c>
      <c r="C208" s="13" t="s">
        <v>221</v>
      </c>
      <c r="D208" s="10" t="s">
        <v>564</v>
      </c>
      <c r="E208" s="18">
        <v>36620</v>
      </c>
      <c r="F208" s="8">
        <f t="shared" ca="1" si="9"/>
        <v>25.827397260273973</v>
      </c>
      <c r="G208" s="10" t="s">
        <v>488</v>
      </c>
      <c r="H208" s="10">
        <f t="shared" si="10"/>
        <v>1</v>
      </c>
      <c r="I208" s="10" t="s">
        <v>493</v>
      </c>
      <c r="J208" s="31" t="s">
        <v>492</v>
      </c>
      <c r="K208" s="10" t="s">
        <v>2000</v>
      </c>
    </row>
    <row r="209" spans="1:11" ht="13.95" customHeight="1" x14ac:dyDescent="0.3">
      <c r="A209" s="10">
        <f t="shared" si="11"/>
        <v>208</v>
      </c>
      <c r="B209" s="13" t="s">
        <v>1963</v>
      </c>
      <c r="C209" s="13" t="s">
        <v>1964</v>
      </c>
      <c r="D209" s="10" t="s">
        <v>564</v>
      </c>
      <c r="E209" s="18">
        <v>34795</v>
      </c>
      <c r="F209" s="8">
        <f t="shared" ca="1" si="9"/>
        <v>30.827397260273973</v>
      </c>
      <c r="G209" s="10" t="s">
        <v>488</v>
      </c>
      <c r="H209" s="10">
        <f t="shared" si="10"/>
        <v>1</v>
      </c>
      <c r="I209" s="10" t="s">
        <v>493</v>
      </c>
      <c r="J209" s="31" t="s">
        <v>492</v>
      </c>
      <c r="K209" s="10" t="s">
        <v>2000</v>
      </c>
    </row>
    <row r="210" spans="1:11" ht="13.95" customHeight="1" x14ac:dyDescent="0.3">
      <c r="A210" s="10">
        <f t="shared" si="11"/>
        <v>209</v>
      </c>
      <c r="B210" s="13" t="s">
        <v>1965</v>
      </c>
      <c r="C210" s="13" t="s">
        <v>86</v>
      </c>
      <c r="D210" s="10" t="s">
        <v>564</v>
      </c>
      <c r="E210" s="18">
        <v>36786</v>
      </c>
      <c r="F210" s="8">
        <f t="shared" ca="1" si="9"/>
        <v>25.372602739726027</v>
      </c>
      <c r="G210" s="10" t="s">
        <v>488</v>
      </c>
      <c r="H210" s="10">
        <f t="shared" si="10"/>
        <v>1</v>
      </c>
      <c r="I210" s="10" t="s">
        <v>493</v>
      </c>
      <c r="J210" s="31" t="s">
        <v>492</v>
      </c>
      <c r="K210" s="10" t="s">
        <v>2000</v>
      </c>
    </row>
    <row r="211" spans="1:11" ht="13.95" customHeight="1" x14ac:dyDescent="0.3">
      <c r="A211" s="10">
        <f t="shared" si="11"/>
        <v>210</v>
      </c>
      <c r="B211" s="13" t="s">
        <v>1966</v>
      </c>
      <c r="C211" s="13" t="s">
        <v>55</v>
      </c>
      <c r="D211" s="10" t="s">
        <v>564</v>
      </c>
      <c r="E211" s="18">
        <v>35306</v>
      </c>
      <c r="F211" s="8">
        <f t="shared" ca="1" si="9"/>
        <v>29.427397260273974</v>
      </c>
      <c r="G211" s="10" t="s">
        <v>488</v>
      </c>
      <c r="H211" s="10">
        <f t="shared" si="10"/>
        <v>1</v>
      </c>
      <c r="I211" s="10" t="s">
        <v>493</v>
      </c>
      <c r="J211" s="31" t="s">
        <v>492</v>
      </c>
      <c r="K211" s="10" t="s">
        <v>2000</v>
      </c>
    </row>
    <row r="212" spans="1:11" ht="13.95" customHeight="1" x14ac:dyDescent="0.3">
      <c r="A212" s="10">
        <f t="shared" si="11"/>
        <v>211</v>
      </c>
      <c r="B212" s="13" t="s">
        <v>550</v>
      </c>
      <c r="C212" s="13" t="s">
        <v>1383</v>
      </c>
      <c r="D212" s="10" t="s">
        <v>564</v>
      </c>
      <c r="E212" s="18">
        <v>37962</v>
      </c>
      <c r="F212" s="8">
        <f t="shared" ca="1" si="9"/>
        <v>22.150684931506849</v>
      </c>
      <c r="G212" s="10" t="s">
        <v>490</v>
      </c>
      <c r="H212" s="10">
        <f t="shared" si="10"/>
        <v>3</v>
      </c>
      <c r="I212" s="10" t="s">
        <v>493</v>
      </c>
      <c r="J212" s="31" t="s">
        <v>492</v>
      </c>
      <c r="K212" s="10" t="s">
        <v>2000</v>
      </c>
    </row>
    <row r="213" spans="1:11" ht="13.95" customHeight="1" x14ac:dyDescent="0.3">
      <c r="A213" s="10">
        <f t="shared" si="11"/>
        <v>212</v>
      </c>
      <c r="B213" s="13" t="s">
        <v>1967</v>
      </c>
      <c r="C213" s="13" t="s">
        <v>1968</v>
      </c>
      <c r="D213" s="10" t="s">
        <v>564</v>
      </c>
      <c r="E213" s="18">
        <v>35690</v>
      </c>
      <c r="F213" s="8">
        <f t="shared" ca="1" si="9"/>
        <v>28.375342465753423</v>
      </c>
      <c r="G213" s="10" t="s">
        <v>488</v>
      </c>
      <c r="H213" s="10">
        <f t="shared" si="10"/>
        <v>1</v>
      </c>
      <c r="I213" s="10" t="s">
        <v>493</v>
      </c>
      <c r="J213" s="31" t="s">
        <v>492</v>
      </c>
      <c r="K213" s="10" t="s">
        <v>2000</v>
      </c>
    </row>
    <row r="214" spans="1:11" ht="13.95" customHeight="1" x14ac:dyDescent="0.3">
      <c r="A214" s="10">
        <f t="shared" si="11"/>
        <v>213</v>
      </c>
      <c r="B214" s="13" t="s">
        <v>1969</v>
      </c>
      <c r="C214" s="13" t="s">
        <v>1970</v>
      </c>
      <c r="D214" s="10" t="s">
        <v>564</v>
      </c>
      <c r="E214" s="18">
        <v>32792</v>
      </c>
      <c r="F214" s="8">
        <f t="shared" ca="1" si="9"/>
        <v>36.315068493150683</v>
      </c>
      <c r="G214" s="10" t="s">
        <v>488</v>
      </c>
      <c r="H214" s="10">
        <f t="shared" si="10"/>
        <v>1</v>
      </c>
      <c r="I214" s="10" t="s">
        <v>493</v>
      </c>
      <c r="J214" s="31" t="s">
        <v>492</v>
      </c>
      <c r="K214" s="10" t="s">
        <v>2000</v>
      </c>
    </row>
    <row r="215" spans="1:11" ht="13.95" customHeight="1" x14ac:dyDescent="0.3">
      <c r="A215" s="10">
        <f t="shared" si="11"/>
        <v>214</v>
      </c>
      <c r="B215" s="13" t="s">
        <v>1971</v>
      </c>
      <c r="C215" s="13" t="s">
        <v>424</v>
      </c>
      <c r="D215" s="10" t="s">
        <v>564</v>
      </c>
      <c r="E215" s="18">
        <v>32944</v>
      </c>
      <c r="F215" s="8">
        <f t="shared" ca="1" si="9"/>
        <v>35.898630136986299</v>
      </c>
      <c r="G215" s="10" t="s">
        <v>488</v>
      </c>
      <c r="H215" s="10">
        <f t="shared" si="10"/>
        <v>1</v>
      </c>
      <c r="I215" s="10" t="s">
        <v>493</v>
      </c>
      <c r="J215" s="31" t="s">
        <v>492</v>
      </c>
      <c r="K215" s="10" t="s">
        <v>2000</v>
      </c>
    </row>
    <row r="216" spans="1:11" ht="13.95" customHeight="1" x14ac:dyDescent="0.3">
      <c r="A216" s="10">
        <f t="shared" si="11"/>
        <v>215</v>
      </c>
      <c r="B216" s="13" t="s">
        <v>1972</v>
      </c>
      <c r="C216" s="13" t="s">
        <v>30</v>
      </c>
      <c r="D216" s="10" t="s">
        <v>564</v>
      </c>
      <c r="E216" s="18">
        <v>36191</v>
      </c>
      <c r="F216" s="8">
        <f t="shared" ca="1" si="9"/>
        <v>27.002739726027396</v>
      </c>
      <c r="G216" s="10" t="s">
        <v>488</v>
      </c>
      <c r="H216" s="10">
        <f t="shared" si="10"/>
        <v>1</v>
      </c>
      <c r="I216" s="10" t="s">
        <v>493</v>
      </c>
      <c r="J216" s="31" t="s">
        <v>492</v>
      </c>
      <c r="K216" s="10" t="s">
        <v>2000</v>
      </c>
    </row>
    <row r="217" spans="1:11" ht="13.95" customHeight="1" x14ac:dyDescent="0.3">
      <c r="A217" s="10">
        <f t="shared" si="11"/>
        <v>216</v>
      </c>
      <c r="B217" s="13" t="s">
        <v>1973</v>
      </c>
      <c r="C217" s="13" t="s">
        <v>81</v>
      </c>
      <c r="D217" s="10" t="s">
        <v>564</v>
      </c>
      <c r="E217" s="18">
        <v>36257</v>
      </c>
      <c r="F217" s="8">
        <f t="shared" ca="1" si="9"/>
        <v>26.82191780821918</v>
      </c>
      <c r="G217" s="10" t="s">
        <v>490</v>
      </c>
      <c r="H217" s="10">
        <f t="shared" si="10"/>
        <v>3</v>
      </c>
      <c r="I217" s="10" t="s">
        <v>493</v>
      </c>
      <c r="J217" s="31" t="s">
        <v>492</v>
      </c>
      <c r="K217" s="10" t="s">
        <v>2000</v>
      </c>
    </row>
    <row r="218" spans="1:11" ht="13.95" customHeight="1" x14ac:dyDescent="0.3">
      <c r="A218" s="10">
        <f t="shared" si="11"/>
        <v>217</v>
      </c>
      <c r="B218" s="13" t="s">
        <v>307</v>
      </c>
      <c r="C218" s="13" t="s">
        <v>1318</v>
      </c>
      <c r="D218" s="10" t="s">
        <v>564</v>
      </c>
      <c r="E218" s="18">
        <v>37396</v>
      </c>
      <c r="F218" s="8">
        <f t="shared" ca="1" si="9"/>
        <v>23.701369863013699</v>
      </c>
      <c r="G218" s="10" t="s">
        <v>488</v>
      </c>
      <c r="H218" s="10">
        <f t="shared" si="10"/>
        <v>1</v>
      </c>
      <c r="I218" s="10" t="s">
        <v>493</v>
      </c>
      <c r="J218" s="31" t="s">
        <v>492</v>
      </c>
      <c r="K218" s="10" t="s">
        <v>2000</v>
      </c>
    </row>
    <row r="219" spans="1:11" ht="13.95" customHeight="1" x14ac:dyDescent="0.3">
      <c r="A219" s="10">
        <f t="shared" si="11"/>
        <v>218</v>
      </c>
      <c r="B219" s="13" t="s">
        <v>1974</v>
      </c>
      <c r="C219" s="13" t="s">
        <v>219</v>
      </c>
      <c r="D219" s="10" t="s">
        <v>564</v>
      </c>
      <c r="E219" s="18">
        <v>37302</v>
      </c>
      <c r="F219" s="8">
        <f t="shared" ca="1" si="9"/>
        <v>23.958904109589042</v>
      </c>
      <c r="G219" s="10" t="s">
        <v>489</v>
      </c>
      <c r="H219" s="10">
        <f t="shared" si="10"/>
        <v>2</v>
      </c>
      <c r="I219" s="10" t="s">
        <v>493</v>
      </c>
      <c r="J219" s="31" t="s">
        <v>492</v>
      </c>
      <c r="K219" s="10" t="s">
        <v>2000</v>
      </c>
    </row>
    <row r="220" spans="1:11" ht="13.95" customHeight="1" x14ac:dyDescent="0.3">
      <c r="A220" s="10">
        <f t="shared" si="11"/>
        <v>219</v>
      </c>
      <c r="B220" s="13" t="s">
        <v>1975</v>
      </c>
      <c r="C220" s="13" t="s">
        <v>1976</v>
      </c>
      <c r="D220" s="10" t="s">
        <v>564</v>
      </c>
      <c r="E220" s="18">
        <v>36130</v>
      </c>
      <c r="F220" s="8">
        <f t="shared" ca="1" si="9"/>
        <v>27.169863013698631</v>
      </c>
      <c r="G220" s="10" t="s">
        <v>488</v>
      </c>
      <c r="H220" s="10">
        <f t="shared" si="10"/>
        <v>1</v>
      </c>
      <c r="I220" s="10" t="s">
        <v>493</v>
      </c>
      <c r="J220" s="31" t="s">
        <v>492</v>
      </c>
      <c r="K220" s="10" t="s">
        <v>2000</v>
      </c>
    </row>
    <row r="221" spans="1:11" ht="13.95" customHeight="1" x14ac:dyDescent="0.3">
      <c r="A221" s="10">
        <f t="shared" si="11"/>
        <v>220</v>
      </c>
      <c r="B221" s="13" t="s">
        <v>1977</v>
      </c>
      <c r="C221" s="13" t="s">
        <v>352</v>
      </c>
      <c r="D221" s="10" t="s">
        <v>564</v>
      </c>
      <c r="E221" s="18">
        <v>36329</v>
      </c>
      <c r="F221" s="8">
        <f t="shared" ca="1" si="9"/>
        <v>26.624657534246577</v>
      </c>
      <c r="G221" s="10" t="s">
        <v>491</v>
      </c>
      <c r="H221" s="10">
        <f t="shared" si="10"/>
        <v>4</v>
      </c>
      <c r="I221" s="10" t="s">
        <v>493</v>
      </c>
      <c r="J221" s="31" t="s">
        <v>492</v>
      </c>
      <c r="K221" s="10" t="s">
        <v>2000</v>
      </c>
    </row>
    <row r="222" spans="1:11" ht="13.95" customHeight="1" x14ac:dyDescent="0.3">
      <c r="A222" s="10">
        <f t="shared" si="11"/>
        <v>221</v>
      </c>
      <c r="B222" s="13" t="s">
        <v>777</v>
      </c>
      <c r="C222" s="13" t="s">
        <v>1978</v>
      </c>
      <c r="D222" s="10" t="s">
        <v>564</v>
      </c>
      <c r="E222" s="18">
        <v>36917</v>
      </c>
      <c r="F222" s="8">
        <f t="shared" ca="1" si="9"/>
        <v>25.013698630136986</v>
      </c>
      <c r="G222" s="10" t="s">
        <v>491</v>
      </c>
      <c r="H222" s="10">
        <f t="shared" si="10"/>
        <v>4</v>
      </c>
      <c r="I222" s="10" t="s">
        <v>493</v>
      </c>
      <c r="J222" s="31" t="s">
        <v>492</v>
      </c>
      <c r="K222" s="10" t="s">
        <v>2000</v>
      </c>
    </row>
    <row r="223" spans="1:11" ht="13.95" customHeight="1" x14ac:dyDescent="0.3">
      <c r="A223" s="10">
        <f t="shared" si="11"/>
        <v>222</v>
      </c>
      <c r="B223" s="13" t="s">
        <v>1979</v>
      </c>
      <c r="C223" s="13" t="s">
        <v>29</v>
      </c>
      <c r="D223" s="10" t="s">
        <v>564</v>
      </c>
      <c r="E223" s="18">
        <v>35822</v>
      </c>
      <c r="F223" s="8">
        <f t="shared" ca="1" si="9"/>
        <v>28.013698630136986</v>
      </c>
      <c r="G223" s="10" t="s">
        <v>490</v>
      </c>
      <c r="H223" s="10">
        <f t="shared" si="10"/>
        <v>3</v>
      </c>
      <c r="I223" s="10" t="s">
        <v>493</v>
      </c>
      <c r="J223" s="31" t="s">
        <v>492</v>
      </c>
      <c r="K223" s="10" t="s">
        <v>2000</v>
      </c>
    </row>
    <row r="224" spans="1:11" ht="13.95" customHeight="1" x14ac:dyDescent="0.3">
      <c r="A224" s="10">
        <f t="shared" si="11"/>
        <v>223</v>
      </c>
      <c r="B224" s="13" t="s">
        <v>1980</v>
      </c>
      <c r="C224" s="13" t="s">
        <v>1981</v>
      </c>
      <c r="D224" s="10" t="s">
        <v>564</v>
      </c>
      <c r="E224" s="18">
        <v>37561</v>
      </c>
      <c r="F224" s="8">
        <f t="shared" ca="1" si="9"/>
        <v>23.24931506849315</v>
      </c>
      <c r="G224" s="10" t="s">
        <v>488</v>
      </c>
      <c r="H224" s="10">
        <f t="shared" si="10"/>
        <v>1</v>
      </c>
      <c r="I224" s="10" t="s">
        <v>493</v>
      </c>
      <c r="J224" s="31" t="s">
        <v>492</v>
      </c>
      <c r="K224" s="10" t="s">
        <v>2000</v>
      </c>
    </row>
    <row r="225" spans="1:11" ht="13.95" customHeight="1" x14ac:dyDescent="0.3">
      <c r="A225" s="10">
        <f t="shared" si="11"/>
        <v>224</v>
      </c>
      <c r="B225" s="13" t="s">
        <v>1982</v>
      </c>
      <c r="C225" s="13" t="s">
        <v>954</v>
      </c>
      <c r="D225" s="10" t="s">
        <v>564</v>
      </c>
      <c r="E225" s="18">
        <v>37791</v>
      </c>
      <c r="F225" s="8">
        <f t="shared" ca="1" si="9"/>
        <v>22.61917808219178</v>
      </c>
      <c r="G225" s="10" t="s">
        <v>488</v>
      </c>
      <c r="H225" s="10">
        <f t="shared" si="10"/>
        <v>1</v>
      </c>
      <c r="I225" s="10" t="s">
        <v>493</v>
      </c>
      <c r="J225" s="31" t="s">
        <v>492</v>
      </c>
      <c r="K225" s="10" t="s">
        <v>2000</v>
      </c>
    </row>
    <row r="226" spans="1:11" ht="13.95" customHeight="1" x14ac:dyDescent="0.3">
      <c r="A226" s="10">
        <f t="shared" si="11"/>
        <v>225</v>
      </c>
      <c r="B226" s="13" t="s">
        <v>1983</v>
      </c>
      <c r="C226" s="13" t="s">
        <v>307</v>
      </c>
      <c r="D226" s="10" t="s">
        <v>564</v>
      </c>
      <c r="E226" s="18">
        <v>35686</v>
      </c>
      <c r="F226" s="8">
        <f t="shared" ca="1" si="9"/>
        <v>28.386301369863013</v>
      </c>
      <c r="G226" s="10" t="s">
        <v>491</v>
      </c>
      <c r="H226" s="10">
        <f t="shared" si="10"/>
        <v>4</v>
      </c>
      <c r="I226" s="10" t="s">
        <v>493</v>
      </c>
      <c r="J226" s="31" t="s">
        <v>492</v>
      </c>
      <c r="K226" s="10" t="s">
        <v>2000</v>
      </c>
    </row>
    <row r="227" spans="1:11" ht="13.95" customHeight="1" x14ac:dyDescent="0.3">
      <c r="A227" s="10">
        <f t="shared" si="11"/>
        <v>226</v>
      </c>
      <c r="B227" s="13" t="s">
        <v>1984</v>
      </c>
      <c r="C227" s="13" t="s">
        <v>1985</v>
      </c>
      <c r="D227" s="10" t="s">
        <v>564</v>
      </c>
      <c r="E227" s="18">
        <v>33512</v>
      </c>
      <c r="F227" s="8">
        <f t="shared" ca="1" si="9"/>
        <v>34.342465753424655</v>
      </c>
      <c r="G227" s="10" t="s">
        <v>488</v>
      </c>
      <c r="H227" s="10">
        <f t="shared" si="10"/>
        <v>1</v>
      </c>
      <c r="I227" s="10" t="s">
        <v>493</v>
      </c>
      <c r="J227" s="31" t="s">
        <v>492</v>
      </c>
      <c r="K227" s="10" t="s">
        <v>2000</v>
      </c>
    </row>
    <row r="228" spans="1:11" ht="13.95" customHeight="1" x14ac:dyDescent="0.3">
      <c r="A228" s="10">
        <f t="shared" si="11"/>
        <v>227</v>
      </c>
      <c r="B228" s="13" t="s">
        <v>1986</v>
      </c>
      <c r="C228" s="13" t="s">
        <v>102</v>
      </c>
      <c r="D228" s="10" t="s">
        <v>564</v>
      </c>
      <c r="E228" s="18">
        <v>36843</v>
      </c>
      <c r="F228" s="8">
        <f t="shared" ca="1" si="9"/>
        <v>25.216438356164385</v>
      </c>
      <c r="G228" s="10" t="s">
        <v>491</v>
      </c>
      <c r="H228" s="10">
        <f t="shared" si="10"/>
        <v>4</v>
      </c>
      <c r="I228" s="10" t="s">
        <v>493</v>
      </c>
      <c r="J228" s="31" t="s">
        <v>492</v>
      </c>
      <c r="K228" s="10" t="s">
        <v>2000</v>
      </c>
    </row>
    <row r="229" spans="1:11" ht="13.95" customHeight="1" x14ac:dyDescent="0.3">
      <c r="A229" s="10">
        <f t="shared" si="11"/>
        <v>228</v>
      </c>
      <c r="B229" s="13" t="s">
        <v>407</v>
      </c>
      <c r="C229" s="13" t="s">
        <v>124</v>
      </c>
      <c r="D229" s="10" t="s">
        <v>564</v>
      </c>
      <c r="E229" s="18">
        <v>36446</v>
      </c>
      <c r="F229" s="8">
        <f t="shared" ca="1" si="9"/>
        <v>26.304109589041097</v>
      </c>
      <c r="G229" s="10" t="s">
        <v>488</v>
      </c>
      <c r="H229" s="10">
        <f t="shared" si="10"/>
        <v>1</v>
      </c>
      <c r="I229" s="10" t="s">
        <v>493</v>
      </c>
      <c r="J229" s="31" t="s">
        <v>492</v>
      </c>
      <c r="K229" s="10" t="s">
        <v>2000</v>
      </c>
    </row>
    <row r="230" spans="1:11" ht="13.95" customHeight="1" x14ac:dyDescent="0.3">
      <c r="A230" s="10">
        <f t="shared" si="11"/>
        <v>229</v>
      </c>
      <c r="B230" s="13" t="s">
        <v>1987</v>
      </c>
      <c r="C230" s="13" t="s">
        <v>63</v>
      </c>
      <c r="D230" s="10" t="s">
        <v>564</v>
      </c>
      <c r="E230" s="18">
        <v>36604</v>
      </c>
      <c r="F230" s="8">
        <f t="shared" ca="1" si="9"/>
        <v>25.87123287671233</v>
      </c>
      <c r="G230" s="10" t="s">
        <v>488</v>
      </c>
      <c r="H230" s="10">
        <f t="shared" si="10"/>
        <v>1</v>
      </c>
      <c r="I230" s="10" t="s">
        <v>493</v>
      </c>
      <c r="J230" s="31" t="s">
        <v>492</v>
      </c>
      <c r="K230" s="10" t="s">
        <v>2000</v>
      </c>
    </row>
    <row r="231" spans="1:11" ht="13.95" customHeight="1" x14ac:dyDescent="0.3">
      <c r="A231" s="10">
        <f t="shared" si="11"/>
        <v>230</v>
      </c>
      <c r="B231" s="13" t="s">
        <v>418</v>
      </c>
      <c r="C231" s="13" t="s">
        <v>92</v>
      </c>
      <c r="D231" s="10" t="s">
        <v>564</v>
      </c>
      <c r="E231" s="18">
        <v>36443</v>
      </c>
      <c r="F231" s="8">
        <f t="shared" ca="1" si="9"/>
        <v>26.312328767123287</v>
      </c>
      <c r="G231" s="10" t="s">
        <v>490</v>
      </c>
      <c r="H231" s="10">
        <f t="shared" si="10"/>
        <v>3</v>
      </c>
      <c r="I231" s="10" t="s">
        <v>493</v>
      </c>
      <c r="J231" s="31" t="s">
        <v>492</v>
      </c>
      <c r="K231" s="10" t="s">
        <v>2000</v>
      </c>
    </row>
    <row r="232" spans="1:11" ht="13.95" customHeight="1" x14ac:dyDescent="0.3">
      <c r="A232" s="10">
        <f t="shared" si="11"/>
        <v>231</v>
      </c>
      <c r="B232" s="13" t="s">
        <v>1988</v>
      </c>
      <c r="C232" s="13" t="s">
        <v>89</v>
      </c>
      <c r="D232" s="10" t="s">
        <v>564</v>
      </c>
      <c r="E232" s="18">
        <v>35674</v>
      </c>
      <c r="F232" s="8">
        <f t="shared" ca="1" si="9"/>
        <v>28.419178082191781</v>
      </c>
      <c r="G232" s="10" t="s">
        <v>488</v>
      </c>
      <c r="H232" s="10">
        <f t="shared" si="10"/>
        <v>1</v>
      </c>
      <c r="I232" s="10" t="s">
        <v>493</v>
      </c>
      <c r="J232" s="31" t="s">
        <v>492</v>
      </c>
      <c r="K232" s="10" t="s">
        <v>2000</v>
      </c>
    </row>
    <row r="233" spans="1:11" ht="13.95" customHeight="1" x14ac:dyDescent="0.3">
      <c r="A233" s="10">
        <f t="shared" si="11"/>
        <v>232</v>
      </c>
      <c r="B233" s="13" t="s">
        <v>1989</v>
      </c>
      <c r="C233" s="13" t="s">
        <v>1990</v>
      </c>
      <c r="D233" s="10" t="s">
        <v>564</v>
      </c>
      <c r="E233" s="18">
        <v>36959</v>
      </c>
      <c r="F233" s="8">
        <f t="shared" ca="1" si="9"/>
        <v>24.898630136986302</v>
      </c>
      <c r="G233" s="10" t="s">
        <v>490</v>
      </c>
      <c r="H233" s="10">
        <f t="shared" si="10"/>
        <v>3</v>
      </c>
      <c r="I233" s="10" t="s">
        <v>493</v>
      </c>
      <c r="J233" s="31" t="s">
        <v>492</v>
      </c>
      <c r="K233" s="10" t="s">
        <v>2000</v>
      </c>
    </row>
    <row r="234" spans="1:11" ht="13.95" customHeight="1" x14ac:dyDescent="0.3">
      <c r="A234" s="10">
        <f t="shared" si="11"/>
        <v>233</v>
      </c>
      <c r="B234" s="13" t="s">
        <v>1991</v>
      </c>
      <c r="C234" s="13" t="s">
        <v>86</v>
      </c>
      <c r="D234" s="10" t="s">
        <v>564</v>
      </c>
      <c r="E234" s="18">
        <v>34488</v>
      </c>
      <c r="F234" s="8">
        <f t="shared" ca="1" si="9"/>
        <v>31.668493150684931</v>
      </c>
      <c r="G234" s="10" t="s">
        <v>488</v>
      </c>
      <c r="H234" s="10">
        <f t="shared" si="10"/>
        <v>1</v>
      </c>
      <c r="I234" s="10" t="s">
        <v>493</v>
      </c>
      <c r="J234" s="31" t="s">
        <v>492</v>
      </c>
      <c r="K234" s="10" t="s">
        <v>2000</v>
      </c>
    </row>
    <row r="235" spans="1:11" ht="13.95" customHeight="1" x14ac:dyDescent="0.3">
      <c r="A235" s="10">
        <f t="shared" si="11"/>
        <v>234</v>
      </c>
      <c r="B235" s="13" t="s">
        <v>1992</v>
      </c>
      <c r="C235" s="13" t="s">
        <v>1993</v>
      </c>
      <c r="D235" s="10" t="s">
        <v>564</v>
      </c>
      <c r="E235" s="18">
        <v>37316</v>
      </c>
      <c r="F235" s="8">
        <f t="shared" ca="1" si="9"/>
        <v>23.920547945205481</v>
      </c>
      <c r="G235" s="10" t="s">
        <v>488</v>
      </c>
      <c r="H235" s="10">
        <f t="shared" si="10"/>
        <v>1</v>
      </c>
      <c r="I235" s="10" t="s">
        <v>493</v>
      </c>
      <c r="J235" s="31" t="s">
        <v>492</v>
      </c>
      <c r="K235" s="10" t="s">
        <v>2000</v>
      </c>
    </row>
    <row r="236" spans="1:11" ht="13.95" customHeight="1" x14ac:dyDescent="0.3">
      <c r="A236" s="10">
        <f t="shared" si="11"/>
        <v>235</v>
      </c>
      <c r="B236" s="13" t="s">
        <v>1994</v>
      </c>
      <c r="C236" s="13" t="s">
        <v>345</v>
      </c>
      <c r="D236" s="10" t="s">
        <v>564</v>
      </c>
      <c r="E236" s="18">
        <v>36819</v>
      </c>
      <c r="F236" s="8">
        <f t="shared" ca="1" si="9"/>
        <v>25.282191780821918</v>
      </c>
      <c r="G236" s="10" t="s">
        <v>488</v>
      </c>
      <c r="H236" s="10">
        <f t="shared" si="10"/>
        <v>1</v>
      </c>
      <c r="I236" s="10" t="s">
        <v>493</v>
      </c>
      <c r="J236" s="31" t="s">
        <v>492</v>
      </c>
      <c r="K236" s="10" t="s">
        <v>2000</v>
      </c>
    </row>
    <row r="237" spans="1:11" ht="13.95" customHeight="1" x14ac:dyDescent="0.3">
      <c r="A237" s="10">
        <f t="shared" si="11"/>
        <v>236</v>
      </c>
      <c r="B237" s="13" t="s">
        <v>562</v>
      </c>
      <c r="C237" s="13" t="s">
        <v>1019</v>
      </c>
      <c r="D237" s="10" t="s">
        <v>564</v>
      </c>
      <c r="E237" s="18">
        <v>34511</v>
      </c>
      <c r="F237" s="8">
        <f t="shared" ca="1" si="9"/>
        <v>31.605479452054794</v>
      </c>
      <c r="G237" s="10" t="s">
        <v>491</v>
      </c>
      <c r="H237" s="10">
        <f t="shared" si="10"/>
        <v>4</v>
      </c>
      <c r="I237" s="10" t="s">
        <v>493</v>
      </c>
      <c r="J237" s="31" t="s">
        <v>492</v>
      </c>
      <c r="K237" s="10" t="s">
        <v>2000</v>
      </c>
    </row>
    <row r="238" spans="1:11" ht="13.95" customHeight="1" x14ac:dyDescent="0.3">
      <c r="A238" s="10">
        <f t="shared" si="11"/>
        <v>237</v>
      </c>
      <c r="B238" s="13" t="s">
        <v>572</v>
      </c>
      <c r="C238" s="13" t="s">
        <v>345</v>
      </c>
      <c r="D238" s="10" t="s">
        <v>564</v>
      </c>
      <c r="E238" s="18">
        <v>37797</v>
      </c>
      <c r="F238" s="8">
        <f t="shared" ca="1" si="9"/>
        <v>22.602739726027398</v>
      </c>
      <c r="G238" s="10" t="s">
        <v>490</v>
      </c>
      <c r="H238" s="10">
        <f t="shared" si="10"/>
        <v>3</v>
      </c>
      <c r="I238" s="10" t="s">
        <v>493</v>
      </c>
      <c r="J238" s="31" t="s">
        <v>492</v>
      </c>
      <c r="K238" s="10" t="s">
        <v>2000</v>
      </c>
    </row>
    <row r="239" spans="1:11" ht="13.95" customHeight="1" x14ac:dyDescent="0.3">
      <c r="A239" s="10">
        <f t="shared" si="11"/>
        <v>238</v>
      </c>
      <c r="B239" s="13" t="s">
        <v>1510</v>
      </c>
      <c r="C239" s="13" t="s">
        <v>156</v>
      </c>
      <c r="D239" s="10" t="s">
        <v>564</v>
      </c>
      <c r="E239" s="18">
        <v>36835</v>
      </c>
      <c r="F239" s="8">
        <f t="shared" ca="1" si="9"/>
        <v>25.238356164383561</v>
      </c>
      <c r="G239" s="10" t="s">
        <v>490</v>
      </c>
      <c r="H239" s="10">
        <f t="shared" si="10"/>
        <v>3</v>
      </c>
      <c r="I239" s="10" t="s">
        <v>493</v>
      </c>
      <c r="J239" s="31" t="s">
        <v>492</v>
      </c>
      <c r="K239" s="10" t="s">
        <v>2000</v>
      </c>
    </row>
    <row r="240" spans="1:11" ht="13.95" customHeight="1" x14ac:dyDescent="0.3">
      <c r="A240" s="10">
        <f t="shared" si="11"/>
        <v>239</v>
      </c>
      <c r="B240" s="13" t="s">
        <v>250</v>
      </c>
      <c r="C240" s="13" t="s">
        <v>242</v>
      </c>
      <c r="D240" s="10" t="s">
        <v>564</v>
      </c>
      <c r="E240" s="18">
        <v>35997</v>
      </c>
      <c r="F240" s="8">
        <f t="shared" ca="1" si="9"/>
        <v>27.534246575342465</v>
      </c>
      <c r="G240" s="10" t="s">
        <v>490</v>
      </c>
      <c r="H240" s="10">
        <f t="shared" si="10"/>
        <v>3</v>
      </c>
      <c r="I240" s="10" t="s">
        <v>493</v>
      </c>
      <c r="J240" s="31" t="s">
        <v>492</v>
      </c>
      <c r="K240" s="10" t="s">
        <v>2000</v>
      </c>
    </row>
    <row r="241" spans="1:14" ht="13.95" customHeight="1" x14ac:dyDescent="0.3">
      <c r="A241" s="10">
        <f t="shared" si="11"/>
        <v>240</v>
      </c>
      <c r="B241" s="13" t="s">
        <v>1515</v>
      </c>
      <c r="C241" s="13" t="s">
        <v>424</v>
      </c>
      <c r="D241" s="10" t="s">
        <v>564</v>
      </c>
      <c r="E241" s="18">
        <v>36489</v>
      </c>
      <c r="F241" s="8">
        <f t="shared" ca="1" si="9"/>
        <v>26.186301369863013</v>
      </c>
      <c r="G241" s="10" t="s">
        <v>488</v>
      </c>
      <c r="H241" s="10">
        <f t="shared" si="10"/>
        <v>1</v>
      </c>
      <c r="I241" s="10" t="s">
        <v>493</v>
      </c>
      <c r="J241" s="31" t="s">
        <v>492</v>
      </c>
      <c r="K241" s="10" t="s">
        <v>2000</v>
      </c>
    </row>
    <row r="242" spans="1:14" ht="13.95" customHeight="1" x14ac:dyDescent="0.3">
      <c r="A242" s="10">
        <f t="shared" si="11"/>
        <v>241</v>
      </c>
      <c r="B242" s="13" t="s">
        <v>1995</v>
      </c>
      <c r="C242" s="13" t="s">
        <v>1318</v>
      </c>
      <c r="D242" s="10" t="s">
        <v>564</v>
      </c>
      <c r="E242" s="18">
        <v>35411</v>
      </c>
      <c r="F242" s="8">
        <f t="shared" ca="1" si="9"/>
        <v>29.139726027397259</v>
      </c>
      <c r="G242" s="10" t="s">
        <v>488</v>
      </c>
      <c r="H242" s="10">
        <f t="shared" si="10"/>
        <v>1</v>
      </c>
      <c r="I242" s="10" t="s">
        <v>493</v>
      </c>
      <c r="J242" s="31" t="s">
        <v>492</v>
      </c>
      <c r="K242" s="10" t="s">
        <v>2000</v>
      </c>
    </row>
    <row r="243" spans="1:14" ht="13.95" customHeight="1" x14ac:dyDescent="0.3">
      <c r="A243" s="10">
        <f t="shared" si="11"/>
        <v>242</v>
      </c>
      <c r="B243" s="13" t="s">
        <v>1996</v>
      </c>
      <c r="C243" s="13" t="s">
        <v>700</v>
      </c>
      <c r="D243" s="10" t="s">
        <v>564</v>
      </c>
      <c r="E243" s="18">
        <v>37830</v>
      </c>
      <c r="F243" s="8">
        <f t="shared" ca="1" si="9"/>
        <v>22.512328767123286</v>
      </c>
      <c r="G243" s="10" t="s">
        <v>488</v>
      </c>
      <c r="H243" s="10">
        <f t="shared" si="10"/>
        <v>1</v>
      </c>
      <c r="I243" s="10" t="s">
        <v>493</v>
      </c>
      <c r="J243" s="31" t="s">
        <v>492</v>
      </c>
      <c r="K243" s="10" t="s">
        <v>2000</v>
      </c>
    </row>
    <row r="244" spans="1:14" ht="13.95" customHeight="1" x14ac:dyDescent="0.3">
      <c r="A244" s="10">
        <f t="shared" si="11"/>
        <v>243</v>
      </c>
      <c r="B244" s="13" t="s">
        <v>1997</v>
      </c>
      <c r="C244" s="13" t="s">
        <v>143</v>
      </c>
      <c r="D244" s="10" t="s">
        <v>564</v>
      </c>
      <c r="E244" s="18">
        <v>37348</v>
      </c>
      <c r="F244" s="8">
        <f t="shared" ca="1" si="9"/>
        <v>23.832876712328765</v>
      </c>
      <c r="G244" s="10" t="s">
        <v>490</v>
      </c>
      <c r="H244" s="10">
        <f t="shared" si="10"/>
        <v>3</v>
      </c>
      <c r="I244" s="10" t="s">
        <v>493</v>
      </c>
      <c r="J244" s="31" t="s">
        <v>492</v>
      </c>
      <c r="K244" s="10" t="s">
        <v>2000</v>
      </c>
    </row>
    <row r="245" spans="1:14" ht="13.95" customHeight="1" x14ac:dyDescent="0.3">
      <c r="A245" s="10">
        <f t="shared" si="11"/>
        <v>244</v>
      </c>
      <c r="B245" s="13" t="s">
        <v>270</v>
      </c>
      <c r="C245" s="13" t="s">
        <v>86</v>
      </c>
      <c r="D245" s="10" t="s">
        <v>564</v>
      </c>
      <c r="E245" s="18">
        <v>36026</v>
      </c>
      <c r="F245" s="8">
        <f t="shared" ca="1" si="9"/>
        <v>27.454794520547946</v>
      </c>
      <c r="G245" s="10" t="s">
        <v>488</v>
      </c>
      <c r="H245" s="10">
        <f t="shared" si="10"/>
        <v>1</v>
      </c>
      <c r="I245" s="10" t="s">
        <v>493</v>
      </c>
      <c r="J245" s="31" t="s">
        <v>492</v>
      </c>
      <c r="K245" s="10" t="s">
        <v>2000</v>
      </c>
    </row>
    <row r="246" spans="1:14" ht="13.95" customHeight="1" x14ac:dyDescent="0.3">
      <c r="A246" s="10">
        <f t="shared" si="11"/>
        <v>245</v>
      </c>
      <c r="B246" s="13" t="s">
        <v>270</v>
      </c>
      <c r="C246" s="13" t="s">
        <v>424</v>
      </c>
      <c r="D246" s="10" t="s">
        <v>564</v>
      </c>
      <c r="E246" s="18">
        <v>37831</v>
      </c>
      <c r="F246" s="8">
        <f t="shared" ca="1" si="9"/>
        <v>22.509589041095889</v>
      </c>
      <c r="G246" s="10" t="s">
        <v>490</v>
      </c>
      <c r="H246" s="10">
        <f t="shared" si="10"/>
        <v>3</v>
      </c>
      <c r="I246" s="10" t="s">
        <v>493</v>
      </c>
      <c r="J246" s="31" t="s">
        <v>492</v>
      </c>
      <c r="K246" s="10" t="s">
        <v>2000</v>
      </c>
    </row>
    <row r="247" spans="1:14" ht="13.95" customHeight="1" x14ac:dyDescent="0.3">
      <c r="A247" s="10">
        <f t="shared" si="11"/>
        <v>246</v>
      </c>
      <c r="B247" s="13" t="s">
        <v>1998</v>
      </c>
      <c r="C247" s="13" t="s">
        <v>119</v>
      </c>
      <c r="D247" s="10" t="s">
        <v>564</v>
      </c>
      <c r="E247" s="18">
        <v>35854</v>
      </c>
      <c r="F247" s="8">
        <f t="shared" ca="1" si="9"/>
        <v>27.926027397260274</v>
      </c>
      <c r="G247" s="10" t="s">
        <v>488</v>
      </c>
      <c r="H247" s="10">
        <f t="shared" si="10"/>
        <v>1</v>
      </c>
      <c r="I247" s="10" t="s">
        <v>493</v>
      </c>
      <c r="J247" s="31" t="s">
        <v>492</v>
      </c>
      <c r="K247" s="10" t="s">
        <v>2000</v>
      </c>
    </row>
    <row r="248" spans="1:14" ht="13.95" customHeight="1" x14ac:dyDescent="0.3">
      <c r="A248" s="10">
        <f t="shared" ref="A248:A312" si="12">ROW()-1</f>
        <v>247</v>
      </c>
      <c r="B248" s="21" t="s">
        <v>196</v>
      </c>
      <c r="C248" s="21" t="s">
        <v>118</v>
      </c>
      <c r="D248" s="10" t="s">
        <v>564</v>
      </c>
      <c r="E248" s="18">
        <v>31806</v>
      </c>
      <c r="F248" s="8">
        <f t="shared" ca="1" si="9"/>
        <v>39.016438356164386</v>
      </c>
      <c r="G248" s="10" t="s">
        <v>490</v>
      </c>
      <c r="H248" s="10">
        <f t="shared" si="10"/>
        <v>3</v>
      </c>
      <c r="I248" s="10" t="s">
        <v>492</v>
      </c>
      <c r="J248" s="10" t="s">
        <v>493</v>
      </c>
      <c r="K248" s="10" t="s">
        <v>574</v>
      </c>
    </row>
    <row r="249" spans="1:14" ht="13.95" customHeight="1" x14ac:dyDescent="0.3">
      <c r="A249" s="10">
        <f t="shared" si="12"/>
        <v>248</v>
      </c>
      <c r="B249" s="13" t="s">
        <v>320</v>
      </c>
      <c r="C249" s="13" t="s">
        <v>334</v>
      </c>
      <c r="D249" s="10" t="s">
        <v>564</v>
      </c>
      <c r="E249" s="18">
        <v>33363</v>
      </c>
      <c r="F249" s="8">
        <f t="shared" ca="1" si="9"/>
        <v>34.750684931506846</v>
      </c>
      <c r="G249" s="10" t="s">
        <v>488</v>
      </c>
      <c r="H249" s="10">
        <f t="shared" si="10"/>
        <v>1</v>
      </c>
      <c r="I249" s="10" t="s">
        <v>492</v>
      </c>
      <c r="J249" s="10" t="s">
        <v>493</v>
      </c>
      <c r="K249" s="10" t="s">
        <v>574</v>
      </c>
    </row>
    <row r="250" spans="1:14" ht="13.95" customHeight="1" x14ac:dyDescent="0.3">
      <c r="A250" s="10">
        <f t="shared" si="12"/>
        <v>249</v>
      </c>
      <c r="B250" s="21" t="s">
        <v>465</v>
      </c>
      <c r="C250" s="21" t="s">
        <v>143</v>
      </c>
      <c r="D250" s="10" t="s">
        <v>564</v>
      </c>
      <c r="E250" s="18">
        <v>32947</v>
      </c>
      <c r="F250" s="8">
        <f t="shared" ca="1" si="9"/>
        <v>35.890410958904113</v>
      </c>
      <c r="G250" s="10" t="s">
        <v>490</v>
      </c>
      <c r="H250" s="10">
        <f t="shared" si="10"/>
        <v>3</v>
      </c>
      <c r="I250" s="10" t="s">
        <v>492</v>
      </c>
      <c r="J250" s="10" t="s">
        <v>493</v>
      </c>
      <c r="K250" s="10" t="s">
        <v>574</v>
      </c>
    </row>
    <row r="251" spans="1:14" ht="13.95" customHeight="1" x14ac:dyDescent="0.3">
      <c r="A251" s="10">
        <f t="shared" si="12"/>
        <v>250</v>
      </c>
      <c r="B251" s="13" t="s">
        <v>644</v>
      </c>
      <c r="C251" s="13" t="s">
        <v>1545</v>
      </c>
      <c r="D251" s="10" t="s">
        <v>564</v>
      </c>
      <c r="E251" s="18">
        <v>36322</v>
      </c>
      <c r="F251" s="8">
        <f t="shared" ca="1" si="9"/>
        <v>26.643835616438356</v>
      </c>
      <c r="G251" s="10" t="s">
        <v>490</v>
      </c>
      <c r="H251" s="10">
        <f t="shared" si="10"/>
        <v>3</v>
      </c>
      <c r="I251" s="10" t="s">
        <v>492</v>
      </c>
      <c r="J251" s="10" t="s">
        <v>492</v>
      </c>
      <c r="K251" s="10" t="s">
        <v>574</v>
      </c>
    </row>
    <row r="252" spans="1:14" ht="13.95" customHeight="1" x14ac:dyDescent="0.3">
      <c r="A252" s="10">
        <f t="shared" si="12"/>
        <v>251</v>
      </c>
      <c r="B252" s="13" t="s">
        <v>644</v>
      </c>
      <c r="C252" s="13" t="s">
        <v>29</v>
      </c>
      <c r="D252" s="10" t="s">
        <v>564</v>
      </c>
      <c r="E252" s="18">
        <v>34529</v>
      </c>
      <c r="F252" s="8">
        <f t="shared" ca="1" si="9"/>
        <v>31.556164383561644</v>
      </c>
      <c r="G252" s="10" t="s">
        <v>488</v>
      </c>
      <c r="H252" s="10">
        <f t="shared" si="10"/>
        <v>1</v>
      </c>
      <c r="I252" s="10" t="s">
        <v>492</v>
      </c>
      <c r="J252" s="10" t="s">
        <v>492</v>
      </c>
      <c r="K252" s="10" t="s">
        <v>574</v>
      </c>
    </row>
    <row r="253" spans="1:14" ht="13.95" customHeight="1" x14ac:dyDescent="0.3">
      <c r="A253" s="10">
        <f t="shared" si="12"/>
        <v>252</v>
      </c>
      <c r="B253" s="13" t="s">
        <v>1546</v>
      </c>
      <c r="C253" s="13" t="s">
        <v>1547</v>
      </c>
      <c r="D253" s="10" t="s">
        <v>564</v>
      </c>
      <c r="E253" s="18">
        <v>35655</v>
      </c>
      <c r="F253" s="8">
        <f t="shared" ca="1" si="9"/>
        <v>28.471232876712328</v>
      </c>
      <c r="G253" s="10" t="s">
        <v>488</v>
      </c>
      <c r="H253" s="10">
        <f t="shared" si="10"/>
        <v>1</v>
      </c>
      <c r="I253" s="10" t="s">
        <v>492</v>
      </c>
      <c r="J253" s="10" t="s">
        <v>492</v>
      </c>
      <c r="K253" s="10" t="s">
        <v>574</v>
      </c>
    </row>
    <row r="254" spans="1:14" ht="13.95" customHeight="1" x14ac:dyDescent="0.3">
      <c r="A254" s="10">
        <f t="shared" si="12"/>
        <v>253</v>
      </c>
      <c r="B254" s="13" t="s">
        <v>207</v>
      </c>
      <c r="C254" s="13" t="s">
        <v>1548</v>
      </c>
      <c r="D254" s="10" t="s">
        <v>564</v>
      </c>
      <c r="E254" s="18">
        <v>35573</v>
      </c>
      <c r="F254" s="8">
        <f t="shared" ca="1" si="9"/>
        <v>28.695890410958903</v>
      </c>
      <c r="G254" s="10" t="s">
        <v>488</v>
      </c>
      <c r="H254" s="10">
        <f t="shared" si="10"/>
        <v>1</v>
      </c>
      <c r="I254" s="10" t="s">
        <v>492</v>
      </c>
      <c r="J254" s="10" t="s">
        <v>493</v>
      </c>
      <c r="K254" s="10" t="s">
        <v>574</v>
      </c>
    </row>
    <row r="255" spans="1:14" ht="13.95" customHeight="1" x14ac:dyDescent="0.3">
      <c r="A255" s="10">
        <f t="shared" si="12"/>
        <v>254</v>
      </c>
      <c r="B255" s="21" t="s">
        <v>302</v>
      </c>
      <c r="C255" s="21" t="s">
        <v>279</v>
      </c>
      <c r="D255" s="17" t="s">
        <v>564</v>
      </c>
      <c r="E255" s="18">
        <v>32111</v>
      </c>
      <c r="F255" s="8">
        <f t="shared" ca="1" si="9"/>
        <v>38.180821917808217</v>
      </c>
      <c r="G255" s="10" t="s">
        <v>488</v>
      </c>
      <c r="H255" s="10">
        <f t="shared" si="10"/>
        <v>1</v>
      </c>
      <c r="I255" s="10" t="s">
        <v>492</v>
      </c>
      <c r="J255" s="10" t="s">
        <v>493</v>
      </c>
      <c r="K255" s="10" t="s">
        <v>574</v>
      </c>
      <c r="L255"/>
      <c r="M255"/>
      <c r="N255"/>
    </row>
    <row r="256" spans="1:14" ht="13.95" customHeight="1" x14ac:dyDescent="0.3">
      <c r="A256" s="10">
        <f t="shared" si="12"/>
        <v>255</v>
      </c>
      <c r="B256" s="12" t="s">
        <v>302</v>
      </c>
      <c r="C256" s="12" t="s">
        <v>1318</v>
      </c>
      <c r="D256" s="25" t="s">
        <v>564</v>
      </c>
      <c r="E256" s="18">
        <v>35602</v>
      </c>
      <c r="F256" s="8">
        <f t="shared" ca="1" si="9"/>
        <v>28.616438356164384</v>
      </c>
      <c r="G256" s="10" t="s">
        <v>488</v>
      </c>
      <c r="H256" s="10">
        <f t="shared" si="10"/>
        <v>1</v>
      </c>
      <c r="I256" s="10" t="s">
        <v>492</v>
      </c>
      <c r="J256" s="10" t="s">
        <v>492</v>
      </c>
      <c r="K256" s="10" t="s">
        <v>574</v>
      </c>
    </row>
    <row r="257" spans="1:23" ht="13.95" customHeight="1" x14ac:dyDescent="0.3">
      <c r="A257" s="10">
        <f t="shared" si="12"/>
        <v>256</v>
      </c>
      <c r="B257" s="13" t="s">
        <v>302</v>
      </c>
      <c r="C257" s="13" t="s">
        <v>55</v>
      </c>
      <c r="D257" s="10" t="s">
        <v>564</v>
      </c>
      <c r="E257" s="18">
        <v>33875</v>
      </c>
      <c r="F257" s="8">
        <f t="shared" ca="1" si="9"/>
        <v>33.347945205479455</v>
      </c>
      <c r="G257" s="10" t="s">
        <v>488</v>
      </c>
      <c r="H257" s="10">
        <f t="shared" si="10"/>
        <v>1</v>
      </c>
      <c r="I257" s="10" t="s">
        <v>492</v>
      </c>
      <c r="J257" s="10" t="s">
        <v>493</v>
      </c>
      <c r="K257" s="10" t="s">
        <v>574</v>
      </c>
    </row>
    <row r="258" spans="1:23" ht="13.95" customHeight="1" x14ac:dyDescent="0.3">
      <c r="A258" s="10">
        <f t="shared" si="12"/>
        <v>257</v>
      </c>
      <c r="B258" s="12" t="s">
        <v>302</v>
      </c>
      <c r="C258" s="12" t="s">
        <v>143</v>
      </c>
      <c r="D258" s="25" t="s">
        <v>564</v>
      </c>
      <c r="E258" s="18">
        <v>33059</v>
      </c>
      <c r="F258" s="8">
        <f t="shared" ca="1" si="9"/>
        <v>35.583561643835615</v>
      </c>
      <c r="G258" s="10" t="s">
        <v>488</v>
      </c>
      <c r="H258" s="10">
        <f t="shared" si="10"/>
        <v>1</v>
      </c>
      <c r="I258" s="10" t="s">
        <v>492</v>
      </c>
      <c r="J258" s="10" t="s">
        <v>493</v>
      </c>
      <c r="K258" s="10" t="s">
        <v>574</v>
      </c>
      <c r="U258"/>
      <c r="V258"/>
      <c r="W258"/>
    </row>
    <row r="259" spans="1:23" ht="13.95" customHeight="1" x14ac:dyDescent="0.3">
      <c r="A259" s="10">
        <f t="shared" si="12"/>
        <v>258</v>
      </c>
      <c r="B259" s="21" t="s">
        <v>302</v>
      </c>
      <c r="C259" s="21" t="s">
        <v>81</v>
      </c>
      <c r="D259" s="10" t="s">
        <v>564</v>
      </c>
      <c r="E259" s="18">
        <v>34143</v>
      </c>
      <c r="F259" s="8">
        <f t="shared" ca="1" si="9"/>
        <v>32.613698630136987</v>
      </c>
      <c r="G259" s="10" t="s">
        <v>490</v>
      </c>
      <c r="H259" s="10">
        <f t="shared" si="10"/>
        <v>3</v>
      </c>
      <c r="I259" s="10" t="s">
        <v>492</v>
      </c>
      <c r="J259" s="10" t="s">
        <v>492</v>
      </c>
      <c r="K259" s="10" t="s">
        <v>574</v>
      </c>
    </row>
    <row r="260" spans="1:23" ht="13.95" customHeight="1" x14ac:dyDescent="0.3">
      <c r="A260" s="10">
        <f t="shared" si="12"/>
        <v>259</v>
      </c>
      <c r="B260" s="12" t="s">
        <v>46</v>
      </c>
      <c r="C260" s="12" t="s">
        <v>74</v>
      </c>
      <c r="D260" s="25" t="s">
        <v>564</v>
      </c>
      <c r="E260" s="18">
        <v>35444</v>
      </c>
      <c r="F260" s="8">
        <f t="shared" ca="1" si="9"/>
        <v>29.049315068493151</v>
      </c>
      <c r="G260" s="10" t="s">
        <v>488</v>
      </c>
      <c r="H260" s="10">
        <f t="shared" si="10"/>
        <v>1</v>
      </c>
      <c r="I260" s="10" t="s">
        <v>492</v>
      </c>
      <c r="J260" s="10" t="s">
        <v>493</v>
      </c>
      <c r="K260" s="10" t="s">
        <v>574</v>
      </c>
    </row>
    <row r="261" spans="1:23" ht="13.95" customHeight="1" x14ac:dyDescent="0.3">
      <c r="A261" s="10">
        <f t="shared" si="12"/>
        <v>260</v>
      </c>
      <c r="B261" s="28" t="s">
        <v>1141</v>
      </c>
      <c r="C261" s="29" t="s">
        <v>118</v>
      </c>
      <c r="D261" s="10" t="s">
        <v>564</v>
      </c>
      <c r="E261" s="18">
        <v>35196</v>
      </c>
      <c r="F261" s="8">
        <f t="shared" ca="1" si="9"/>
        <v>29.728767123287671</v>
      </c>
      <c r="G261" s="10" t="s">
        <v>491</v>
      </c>
      <c r="H261" s="10">
        <f t="shared" si="10"/>
        <v>4</v>
      </c>
      <c r="I261" s="10" t="s">
        <v>492</v>
      </c>
      <c r="J261" s="10" t="s">
        <v>493</v>
      </c>
      <c r="K261" s="10" t="s">
        <v>574</v>
      </c>
    </row>
    <row r="262" spans="1:23" ht="13.95" customHeight="1" x14ac:dyDescent="0.3">
      <c r="A262" s="10">
        <f t="shared" si="12"/>
        <v>261</v>
      </c>
      <c r="B262" s="12" t="s">
        <v>1029</v>
      </c>
      <c r="C262" s="12" t="s">
        <v>1030</v>
      </c>
      <c r="D262" s="10" t="s">
        <v>564</v>
      </c>
      <c r="E262" s="18">
        <v>36023</v>
      </c>
      <c r="F262" s="8">
        <f t="shared" ca="1" si="9"/>
        <v>27.463013698630139</v>
      </c>
      <c r="G262" s="10" t="s">
        <v>491</v>
      </c>
      <c r="H262" s="10">
        <f t="shared" si="10"/>
        <v>4</v>
      </c>
      <c r="I262" s="10" t="s">
        <v>492</v>
      </c>
      <c r="J262" s="10" t="s">
        <v>493</v>
      </c>
      <c r="K262" s="10" t="s">
        <v>574</v>
      </c>
    </row>
    <row r="263" spans="1:23" ht="13.95" customHeight="1" x14ac:dyDescent="0.3">
      <c r="A263" s="10">
        <f t="shared" si="12"/>
        <v>262</v>
      </c>
      <c r="B263" s="12" t="s">
        <v>1319</v>
      </c>
      <c r="C263" s="12" t="s">
        <v>1320</v>
      </c>
      <c r="D263" s="10" t="s">
        <v>564</v>
      </c>
      <c r="E263" s="18">
        <v>36367</v>
      </c>
      <c r="F263" s="8">
        <f t="shared" ca="1" si="9"/>
        <v>26.520547945205479</v>
      </c>
      <c r="G263" s="10" t="s">
        <v>490</v>
      </c>
      <c r="H263" s="10">
        <f t="shared" si="10"/>
        <v>3</v>
      </c>
      <c r="I263" s="10" t="s">
        <v>492</v>
      </c>
      <c r="J263" s="10" t="s">
        <v>493</v>
      </c>
      <c r="K263" s="10" t="s">
        <v>574</v>
      </c>
    </row>
    <row r="264" spans="1:23" ht="13.95" customHeight="1" x14ac:dyDescent="0.3">
      <c r="A264" s="10">
        <f t="shared" si="12"/>
        <v>263</v>
      </c>
      <c r="B264" s="13" t="s">
        <v>1550</v>
      </c>
      <c r="C264" s="13" t="s">
        <v>820</v>
      </c>
      <c r="D264" s="10" t="s">
        <v>564</v>
      </c>
      <c r="E264" s="18">
        <v>36753</v>
      </c>
      <c r="F264" s="8">
        <f t="shared" ca="1" si="9"/>
        <v>25.463013698630139</v>
      </c>
      <c r="G264" s="10" t="s">
        <v>490</v>
      </c>
      <c r="H264" s="10">
        <f t="shared" si="10"/>
        <v>3</v>
      </c>
      <c r="I264" s="10" t="s">
        <v>492</v>
      </c>
      <c r="J264" s="10" t="s">
        <v>492</v>
      </c>
      <c r="K264" s="10" t="s">
        <v>574</v>
      </c>
    </row>
    <row r="265" spans="1:23" ht="13.95" customHeight="1" x14ac:dyDescent="0.3">
      <c r="A265" s="10">
        <f t="shared" si="12"/>
        <v>264</v>
      </c>
      <c r="B265" s="22" t="s">
        <v>648</v>
      </c>
      <c r="C265" s="22" t="s">
        <v>89</v>
      </c>
      <c r="D265" s="17" t="s">
        <v>564</v>
      </c>
      <c r="E265" s="18">
        <v>34191</v>
      </c>
      <c r="F265" s="8">
        <f t="shared" ca="1" si="9"/>
        <v>32.482191780821921</v>
      </c>
      <c r="G265" s="10" t="s">
        <v>488</v>
      </c>
      <c r="H265" s="10">
        <f t="shared" si="10"/>
        <v>1</v>
      </c>
      <c r="I265" s="10" t="s">
        <v>492</v>
      </c>
      <c r="J265" s="10" t="s">
        <v>492</v>
      </c>
      <c r="K265" s="10" t="s">
        <v>574</v>
      </c>
    </row>
    <row r="266" spans="1:23" ht="13.95" customHeight="1" x14ac:dyDescent="0.3">
      <c r="A266" s="10">
        <f t="shared" si="12"/>
        <v>265</v>
      </c>
      <c r="B266" s="13" t="s">
        <v>494</v>
      </c>
      <c r="C266" s="13" t="s">
        <v>212</v>
      </c>
      <c r="D266" s="10" t="s">
        <v>564</v>
      </c>
      <c r="E266" s="18">
        <v>32977</v>
      </c>
      <c r="F266" s="8">
        <f t="shared" ca="1" si="9"/>
        <v>35.80821917808219</v>
      </c>
      <c r="G266" s="10" t="s">
        <v>488</v>
      </c>
      <c r="H266" s="10">
        <f t="shared" si="10"/>
        <v>1</v>
      </c>
      <c r="I266" s="10" t="s">
        <v>492</v>
      </c>
      <c r="J266" s="10" t="s">
        <v>493</v>
      </c>
      <c r="K266" s="10" t="s">
        <v>574</v>
      </c>
    </row>
    <row r="267" spans="1:23" ht="13.95" customHeight="1" x14ac:dyDescent="0.3">
      <c r="A267" s="10">
        <f t="shared" si="12"/>
        <v>266</v>
      </c>
      <c r="B267" s="21" t="s">
        <v>252</v>
      </c>
      <c r="C267" s="21" t="s">
        <v>253</v>
      </c>
      <c r="D267" s="17" t="s">
        <v>564</v>
      </c>
      <c r="E267" s="18">
        <v>33245</v>
      </c>
      <c r="F267" s="8">
        <f t="shared" ref="F267:F331" ca="1" si="13">IF(E267="","",(TODAY()-E267)/365)</f>
        <v>35.073972602739723</v>
      </c>
      <c r="G267" s="10" t="s">
        <v>489</v>
      </c>
      <c r="H267" s="10">
        <f t="shared" ref="H267:H331" si="14">IF(G267="P",1,(IF(G267="C",2,(IF(G267="IF",3,(IF(G267="OF",4,"x")))))))</f>
        <v>2</v>
      </c>
      <c r="I267" s="10" t="s">
        <v>492</v>
      </c>
      <c r="J267" s="10" t="s">
        <v>493</v>
      </c>
      <c r="K267" s="10" t="s">
        <v>574</v>
      </c>
      <c r="T267"/>
      <c r="U267"/>
      <c r="V267"/>
    </row>
    <row r="268" spans="1:23" ht="13.95" customHeight="1" x14ac:dyDescent="0.3">
      <c r="A268" s="10">
        <f t="shared" si="12"/>
        <v>267</v>
      </c>
      <c r="B268" s="13" t="s">
        <v>1553</v>
      </c>
      <c r="C268" s="13" t="s">
        <v>968</v>
      </c>
      <c r="D268" s="10" t="s">
        <v>564</v>
      </c>
      <c r="E268" s="18">
        <v>35711</v>
      </c>
      <c r="F268" s="8">
        <f t="shared" ca="1" si="13"/>
        <v>28.317808219178083</v>
      </c>
      <c r="G268" s="10" t="s">
        <v>488</v>
      </c>
      <c r="H268" s="10">
        <f t="shared" si="14"/>
        <v>1</v>
      </c>
      <c r="I268" s="10" t="s">
        <v>492</v>
      </c>
      <c r="J268" s="10" t="s">
        <v>493</v>
      </c>
      <c r="K268" s="10" t="s">
        <v>574</v>
      </c>
    </row>
    <row r="269" spans="1:23" ht="13.95" customHeight="1" x14ac:dyDescent="0.3">
      <c r="A269" s="10">
        <f t="shared" si="12"/>
        <v>268</v>
      </c>
      <c r="B269" s="22" t="s">
        <v>712</v>
      </c>
      <c r="C269" s="22" t="s">
        <v>35</v>
      </c>
      <c r="D269" s="10" t="s">
        <v>564</v>
      </c>
      <c r="E269" s="18">
        <v>34978</v>
      </c>
      <c r="F269" s="8">
        <f t="shared" ca="1" si="13"/>
        <v>30.326027397260273</v>
      </c>
      <c r="G269" s="10" t="s">
        <v>490</v>
      </c>
      <c r="H269" s="10">
        <f t="shared" si="14"/>
        <v>3</v>
      </c>
      <c r="I269" s="10" t="s">
        <v>492</v>
      </c>
      <c r="J269" s="10" t="s">
        <v>492</v>
      </c>
      <c r="K269" s="10" t="s">
        <v>574</v>
      </c>
      <c r="L269"/>
      <c r="M269"/>
      <c r="N269"/>
      <c r="P269"/>
      <c r="Q269"/>
      <c r="R269"/>
      <c r="S269"/>
    </row>
    <row r="270" spans="1:23" ht="13.95" customHeight="1" x14ac:dyDescent="0.3">
      <c r="A270" s="10">
        <f t="shared" si="12"/>
        <v>269</v>
      </c>
      <c r="B270" s="28" t="s">
        <v>1145</v>
      </c>
      <c r="C270" s="29" t="s">
        <v>63</v>
      </c>
      <c r="D270" s="10" t="s">
        <v>564</v>
      </c>
      <c r="E270" s="18">
        <v>34952</v>
      </c>
      <c r="F270" s="8">
        <f t="shared" ca="1" si="13"/>
        <v>30.397260273972602</v>
      </c>
      <c r="G270" s="10" t="s">
        <v>488</v>
      </c>
      <c r="H270" s="10">
        <f t="shared" si="14"/>
        <v>1</v>
      </c>
      <c r="I270" s="10" t="s">
        <v>492</v>
      </c>
      <c r="J270" s="10" t="s">
        <v>493</v>
      </c>
      <c r="K270" s="10" t="s">
        <v>574</v>
      </c>
    </row>
    <row r="271" spans="1:23" ht="13.95" customHeight="1" x14ac:dyDescent="0.3">
      <c r="A271" s="10">
        <f t="shared" si="12"/>
        <v>270</v>
      </c>
      <c r="B271" s="13" t="s">
        <v>1554</v>
      </c>
      <c r="C271" s="13" t="s">
        <v>1555</v>
      </c>
      <c r="D271" s="10" t="s">
        <v>564</v>
      </c>
      <c r="E271" s="18">
        <v>34943</v>
      </c>
      <c r="F271" s="8">
        <f t="shared" ca="1" si="13"/>
        <v>30.421917808219177</v>
      </c>
      <c r="G271" s="10" t="s">
        <v>488</v>
      </c>
      <c r="H271" s="10">
        <f t="shared" si="14"/>
        <v>1</v>
      </c>
      <c r="I271" s="10" t="s">
        <v>492</v>
      </c>
      <c r="J271" s="10" t="s">
        <v>492</v>
      </c>
      <c r="K271" s="10" t="s">
        <v>574</v>
      </c>
    </row>
    <row r="272" spans="1:23" ht="13.95" customHeight="1" x14ac:dyDescent="0.3">
      <c r="A272" s="10">
        <f t="shared" si="12"/>
        <v>271</v>
      </c>
      <c r="B272" s="22" t="s">
        <v>713</v>
      </c>
      <c r="C272" s="22" t="s">
        <v>714</v>
      </c>
      <c r="D272" s="10" t="s">
        <v>564</v>
      </c>
      <c r="E272" s="18">
        <v>34160</v>
      </c>
      <c r="F272" s="8">
        <f t="shared" ca="1" si="13"/>
        <v>32.56712328767123</v>
      </c>
      <c r="G272" s="10" t="s">
        <v>488</v>
      </c>
      <c r="H272" s="10">
        <f t="shared" si="14"/>
        <v>1</v>
      </c>
      <c r="I272" s="10" t="s">
        <v>492</v>
      </c>
      <c r="J272" s="10" t="s">
        <v>492</v>
      </c>
      <c r="K272" s="10" t="s">
        <v>574</v>
      </c>
    </row>
    <row r="273" spans="1:11" ht="13.95" customHeight="1" x14ac:dyDescent="0.3">
      <c r="A273" s="10">
        <f t="shared" si="12"/>
        <v>272</v>
      </c>
      <c r="B273" s="12" t="s">
        <v>1040</v>
      </c>
      <c r="C273" s="12" t="s">
        <v>89</v>
      </c>
      <c r="D273" s="25" t="s">
        <v>564</v>
      </c>
      <c r="E273" s="18">
        <v>34733</v>
      </c>
      <c r="F273" s="8">
        <f t="shared" ca="1" si="13"/>
        <v>30.997260273972604</v>
      </c>
      <c r="G273" s="10" t="s">
        <v>488</v>
      </c>
      <c r="H273" s="10">
        <f t="shared" si="14"/>
        <v>1</v>
      </c>
      <c r="I273" s="10" t="s">
        <v>492</v>
      </c>
      <c r="J273" s="10" t="s">
        <v>492</v>
      </c>
      <c r="K273" s="10" t="s">
        <v>574</v>
      </c>
    </row>
    <row r="274" spans="1:11" ht="13.95" customHeight="1" x14ac:dyDescent="0.3">
      <c r="A274" s="10">
        <f t="shared" si="12"/>
        <v>273</v>
      </c>
      <c r="B274" s="12" t="s">
        <v>1330</v>
      </c>
      <c r="C274" s="12" t="s">
        <v>819</v>
      </c>
      <c r="D274" s="25" t="s">
        <v>564</v>
      </c>
      <c r="E274" s="18">
        <v>33618</v>
      </c>
      <c r="F274" s="8">
        <f t="shared" ca="1" si="13"/>
        <v>34.052054794520551</v>
      </c>
      <c r="G274" s="10" t="s">
        <v>488</v>
      </c>
      <c r="H274" s="10">
        <f t="shared" si="14"/>
        <v>1</v>
      </c>
      <c r="I274" s="10" t="s">
        <v>492</v>
      </c>
      <c r="J274" s="10" t="s">
        <v>492</v>
      </c>
      <c r="K274" s="10" t="s">
        <v>574</v>
      </c>
    </row>
    <row r="275" spans="1:11" ht="13.95" customHeight="1" x14ac:dyDescent="0.3">
      <c r="A275" s="10">
        <f t="shared" si="12"/>
        <v>274</v>
      </c>
      <c r="B275" s="13" t="s">
        <v>1558</v>
      </c>
      <c r="C275" s="13" t="s">
        <v>1559</v>
      </c>
      <c r="D275" s="10" t="s">
        <v>564</v>
      </c>
      <c r="E275" s="18">
        <v>36634</v>
      </c>
      <c r="F275" s="8">
        <f t="shared" ca="1" si="13"/>
        <v>25.789041095890411</v>
      </c>
      <c r="G275" s="10" t="s">
        <v>488</v>
      </c>
      <c r="H275" s="10">
        <f t="shared" si="14"/>
        <v>1</v>
      </c>
      <c r="I275" s="10" t="s">
        <v>492</v>
      </c>
      <c r="J275" s="10" t="s">
        <v>493</v>
      </c>
      <c r="K275" s="10" t="s">
        <v>574</v>
      </c>
    </row>
    <row r="276" spans="1:11" ht="13.95" customHeight="1" x14ac:dyDescent="0.3">
      <c r="A276" s="10">
        <f t="shared" si="12"/>
        <v>275</v>
      </c>
      <c r="B276" s="13" t="s">
        <v>919</v>
      </c>
      <c r="C276" s="13" t="s">
        <v>86</v>
      </c>
      <c r="D276" s="10" t="s">
        <v>564</v>
      </c>
      <c r="E276" s="18">
        <v>35157</v>
      </c>
      <c r="F276" s="8">
        <f t="shared" ca="1" si="13"/>
        <v>29.835616438356166</v>
      </c>
      <c r="G276" s="10" t="s">
        <v>488</v>
      </c>
      <c r="H276" s="10">
        <f t="shared" si="14"/>
        <v>1</v>
      </c>
      <c r="I276" s="10" t="s">
        <v>492</v>
      </c>
      <c r="J276" s="10" t="s">
        <v>493</v>
      </c>
      <c r="K276" s="10" t="s">
        <v>574</v>
      </c>
    </row>
    <row r="277" spans="1:11" ht="13.95" customHeight="1" x14ac:dyDescent="0.3">
      <c r="A277" s="10">
        <f t="shared" si="12"/>
        <v>276</v>
      </c>
      <c r="B277" s="28" t="s">
        <v>1153</v>
      </c>
      <c r="C277" s="29" t="s">
        <v>35</v>
      </c>
      <c r="D277" s="10" t="s">
        <v>564</v>
      </c>
      <c r="E277" s="18">
        <v>35037</v>
      </c>
      <c r="F277" s="8">
        <f t="shared" ca="1" si="13"/>
        <v>30.164383561643834</v>
      </c>
      <c r="G277" s="10" t="s">
        <v>488</v>
      </c>
      <c r="H277" s="10">
        <f t="shared" si="14"/>
        <v>1</v>
      </c>
      <c r="I277" s="10" t="s">
        <v>492</v>
      </c>
      <c r="J277" s="10" t="s">
        <v>493</v>
      </c>
      <c r="K277" s="10" t="s">
        <v>574</v>
      </c>
    </row>
    <row r="278" spans="1:11" ht="13.95" customHeight="1" x14ac:dyDescent="0.3">
      <c r="A278" s="10">
        <f t="shared" si="12"/>
        <v>277</v>
      </c>
      <c r="B278" s="13" t="s">
        <v>1561</v>
      </c>
      <c r="C278" s="13" t="s">
        <v>747</v>
      </c>
      <c r="D278" s="10" t="s">
        <v>564</v>
      </c>
      <c r="E278" s="18">
        <v>34513</v>
      </c>
      <c r="F278" s="8">
        <f t="shared" ca="1" si="13"/>
        <v>31.6</v>
      </c>
      <c r="G278" s="10" t="s">
        <v>488</v>
      </c>
      <c r="H278" s="10">
        <f t="shared" si="14"/>
        <v>1</v>
      </c>
      <c r="I278" s="10" t="s">
        <v>492</v>
      </c>
      <c r="J278" s="10" t="s">
        <v>492</v>
      </c>
      <c r="K278" s="10" t="s">
        <v>574</v>
      </c>
    </row>
    <row r="279" spans="1:11" ht="13.95" customHeight="1" x14ac:dyDescent="0.3">
      <c r="A279" s="10">
        <f t="shared" si="12"/>
        <v>278</v>
      </c>
      <c r="B279" s="28" t="s">
        <v>1154</v>
      </c>
      <c r="C279" s="29" t="s">
        <v>523</v>
      </c>
      <c r="D279" s="10" t="s">
        <v>564</v>
      </c>
      <c r="E279" s="18">
        <v>33166</v>
      </c>
      <c r="F279" s="8">
        <f t="shared" ca="1" si="13"/>
        <v>35.290410958904111</v>
      </c>
      <c r="G279" s="10" t="s">
        <v>488</v>
      </c>
      <c r="H279" s="10">
        <f t="shared" si="14"/>
        <v>1</v>
      </c>
      <c r="I279" s="10" t="s">
        <v>492</v>
      </c>
      <c r="J279" s="10" t="s">
        <v>493</v>
      </c>
      <c r="K279" s="10" t="s">
        <v>574</v>
      </c>
    </row>
    <row r="280" spans="1:11" ht="13.95" customHeight="1" x14ac:dyDescent="0.3">
      <c r="A280" s="10">
        <f t="shared" si="12"/>
        <v>279</v>
      </c>
      <c r="B280" s="13" t="s">
        <v>1562</v>
      </c>
      <c r="C280" s="13" t="s">
        <v>795</v>
      </c>
      <c r="D280" s="10" t="s">
        <v>564</v>
      </c>
      <c r="E280" s="18">
        <v>36504</v>
      </c>
      <c r="F280" s="8">
        <f t="shared" ca="1" si="13"/>
        <v>26.145205479452056</v>
      </c>
      <c r="G280" s="10" t="s">
        <v>488</v>
      </c>
      <c r="H280" s="10">
        <f t="shared" si="14"/>
        <v>1</v>
      </c>
      <c r="I280" s="10" t="s">
        <v>492</v>
      </c>
      <c r="J280" s="10" t="s">
        <v>493</v>
      </c>
      <c r="K280" s="10" t="s">
        <v>574</v>
      </c>
    </row>
    <row r="281" spans="1:11" ht="13.95" customHeight="1" x14ac:dyDescent="0.3">
      <c r="A281" s="10">
        <f t="shared" si="12"/>
        <v>280</v>
      </c>
      <c r="B281" s="12" t="s">
        <v>1100</v>
      </c>
      <c r="C281" s="12" t="s">
        <v>84</v>
      </c>
      <c r="D281" s="10" t="s">
        <v>564</v>
      </c>
      <c r="E281" s="18">
        <v>34307</v>
      </c>
      <c r="F281" s="8">
        <f t="shared" ca="1" si="13"/>
        <v>32.164383561643838</v>
      </c>
      <c r="G281" s="10" t="s">
        <v>488</v>
      </c>
      <c r="H281" s="10">
        <f t="shared" si="14"/>
        <v>1</v>
      </c>
      <c r="I281" s="10" t="s">
        <v>492</v>
      </c>
      <c r="J281" s="10" t="s">
        <v>492</v>
      </c>
      <c r="K281" s="10" t="s">
        <v>574</v>
      </c>
    </row>
    <row r="282" spans="1:11" ht="13.95" customHeight="1" x14ac:dyDescent="0.3">
      <c r="A282" s="10">
        <f t="shared" si="12"/>
        <v>281</v>
      </c>
      <c r="B282" s="13" t="s">
        <v>1564</v>
      </c>
      <c r="C282" s="13" t="s">
        <v>134</v>
      </c>
      <c r="D282" s="10" t="s">
        <v>564</v>
      </c>
      <c r="E282" s="18">
        <v>35165</v>
      </c>
      <c r="F282" s="8">
        <f t="shared" ca="1" si="13"/>
        <v>29.813698630136987</v>
      </c>
      <c r="G282" s="10" t="s">
        <v>488</v>
      </c>
      <c r="H282" s="10">
        <f t="shared" si="14"/>
        <v>1</v>
      </c>
      <c r="I282" s="10" t="s">
        <v>492</v>
      </c>
      <c r="J282" s="10" t="s">
        <v>493</v>
      </c>
      <c r="K282" s="10" t="s">
        <v>574</v>
      </c>
    </row>
    <row r="283" spans="1:11" ht="13.95" customHeight="1" x14ac:dyDescent="0.3">
      <c r="A283" s="10">
        <f t="shared" si="12"/>
        <v>282</v>
      </c>
      <c r="B283" s="12" t="s">
        <v>1337</v>
      </c>
      <c r="C283" s="12" t="s">
        <v>208</v>
      </c>
      <c r="D283" s="25" t="s">
        <v>564</v>
      </c>
      <c r="E283" s="18">
        <v>35965</v>
      </c>
      <c r="F283" s="8">
        <f t="shared" ca="1" si="13"/>
        <v>27.621917808219177</v>
      </c>
      <c r="G283" s="10" t="s">
        <v>488</v>
      </c>
      <c r="H283" s="10">
        <f t="shared" si="14"/>
        <v>1</v>
      </c>
      <c r="I283" s="10" t="s">
        <v>492</v>
      </c>
      <c r="J283" s="10" t="s">
        <v>493</v>
      </c>
      <c r="K283" s="10" t="s">
        <v>574</v>
      </c>
    </row>
    <row r="284" spans="1:11" ht="13.95" customHeight="1" x14ac:dyDescent="0.3">
      <c r="A284" s="10">
        <f t="shared" si="12"/>
        <v>283</v>
      </c>
      <c r="B284" s="13" t="s">
        <v>1566</v>
      </c>
      <c r="C284" s="13" t="s">
        <v>367</v>
      </c>
      <c r="D284" s="10" t="s">
        <v>564</v>
      </c>
      <c r="E284" s="18">
        <v>33728</v>
      </c>
      <c r="F284" s="8">
        <f t="shared" ca="1" si="13"/>
        <v>33.750684931506846</v>
      </c>
      <c r="G284" s="10" t="s">
        <v>488</v>
      </c>
      <c r="H284" s="10">
        <f t="shared" si="14"/>
        <v>1</v>
      </c>
      <c r="I284" s="10" t="s">
        <v>492</v>
      </c>
      <c r="J284" s="10" t="s">
        <v>492</v>
      </c>
      <c r="K284" s="10" t="s">
        <v>574</v>
      </c>
    </row>
    <row r="285" spans="1:11" ht="13.95" customHeight="1" x14ac:dyDescent="0.3">
      <c r="A285" s="10">
        <f t="shared" si="12"/>
        <v>284</v>
      </c>
      <c r="B285" s="22" t="s">
        <v>717</v>
      </c>
      <c r="C285" s="22" t="s">
        <v>88</v>
      </c>
      <c r="D285" s="10" t="s">
        <v>564</v>
      </c>
      <c r="E285" s="18">
        <v>34066</v>
      </c>
      <c r="F285" s="8">
        <f t="shared" ca="1" si="13"/>
        <v>32.824657534246576</v>
      </c>
      <c r="G285" s="10" t="s">
        <v>490</v>
      </c>
      <c r="H285" s="10">
        <f t="shared" si="14"/>
        <v>3</v>
      </c>
      <c r="I285" s="10" t="s">
        <v>492</v>
      </c>
      <c r="J285" s="10" t="s">
        <v>493</v>
      </c>
      <c r="K285" s="10" t="s">
        <v>574</v>
      </c>
    </row>
    <row r="286" spans="1:11" ht="13.95" customHeight="1" x14ac:dyDescent="0.3">
      <c r="A286" s="10">
        <f t="shared" si="12"/>
        <v>285</v>
      </c>
      <c r="B286" s="28" t="s">
        <v>1156</v>
      </c>
      <c r="C286" s="29" t="s">
        <v>159</v>
      </c>
      <c r="D286" s="10" t="s">
        <v>564</v>
      </c>
      <c r="E286" s="18">
        <v>35201</v>
      </c>
      <c r="F286" s="8">
        <f t="shared" ca="1" si="13"/>
        <v>29.715068493150685</v>
      </c>
      <c r="G286" s="10" t="s">
        <v>491</v>
      </c>
      <c r="H286" s="10">
        <f t="shared" si="14"/>
        <v>4</v>
      </c>
      <c r="I286" s="10" t="s">
        <v>492</v>
      </c>
      <c r="J286" s="10" t="s">
        <v>492</v>
      </c>
      <c r="K286" s="10" t="s">
        <v>574</v>
      </c>
    </row>
    <row r="287" spans="1:11" ht="13.95" customHeight="1" x14ac:dyDescent="0.3">
      <c r="A287" s="10">
        <f t="shared" si="12"/>
        <v>286</v>
      </c>
      <c r="B287" s="13" t="s">
        <v>1765</v>
      </c>
      <c r="C287" s="13" t="s">
        <v>30</v>
      </c>
      <c r="D287" s="10" t="s">
        <v>564</v>
      </c>
      <c r="E287" s="18">
        <v>33389</v>
      </c>
      <c r="F287" s="8">
        <f t="shared" ca="1" si="13"/>
        <v>34.679452054794524</v>
      </c>
      <c r="G287" s="10" t="s">
        <v>488</v>
      </c>
      <c r="H287" s="10">
        <f t="shared" si="14"/>
        <v>1</v>
      </c>
      <c r="I287" s="10" t="s">
        <v>492</v>
      </c>
      <c r="J287" s="10" t="s">
        <v>492</v>
      </c>
      <c r="K287" s="10" t="s">
        <v>574</v>
      </c>
    </row>
    <row r="288" spans="1:11" ht="13.95" customHeight="1" x14ac:dyDescent="0.3">
      <c r="A288" s="10">
        <f t="shared" si="12"/>
        <v>287</v>
      </c>
      <c r="B288" s="28" t="s">
        <v>1160</v>
      </c>
      <c r="C288" s="29" t="s">
        <v>188</v>
      </c>
      <c r="D288" s="10" t="s">
        <v>564</v>
      </c>
      <c r="E288" s="18">
        <v>33023</v>
      </c>
      <c r="F288" s="8">
        <f t="shared" ca="1" si="13"/>
        <v>35.682191780821917</v>
      </c>
      <c r="G288" s="10" t="s">
        <v>488</v>
      </c>
      <c r="H288" s="10">
        <f t="shared" si="14"/>
        <v>1</v>
      </c>
      <c r="I288" s="10" t="s">
        <v>492</v>
      </c>
      <c r="J288" s="10" t="s">
        <v>493</v>
      </c>
      <c r="K288" s="10" t="s">
        <v>574</v>
      </c>
    </row>
    <row r="289" spans="1:23" ht="13.95" customHeight="1" x14ac:dyDescent="0.3">
      <c r="A289" s="10">
        <f t="shared" si="12"/>
        <v>288</v>
      </c>
      <c r="B289" s="13" t="s">
        <v>1568</v>
      </c>
      <c r="C289" s="13" t="s">
        <v>1569</v>
      </c>
      <c r="D289" s="10" t="s">
        <v>564</v>
      </c>
      <c r="E289" s="18">
        <v>33906</v>
      </c>
      <c r="F289" s="8">
        <f t="shared" ca="1" si="13"/>
        <v>33.263013698630139</v>
      </c>
      <c r="G289" s="10" t="s">
        <v>488</v>
      </c>
      <c r="H289" s="10">
        <f t="shared" si="14"/>
        <v>1</v>
      </c>
      <c r="I289" s="10" t="s">
        <v>492</v>
      </c>
      <c r="J289" s="10" t="s">
        <v>493</v>
      </c>
      <c r="K289" s="10" t="s">
        <v>574</v>
      </c>
    </row>
    <row r="290" spans="1:23" ht="13.95" customHeight="1" x14ac:dyDescent="0.3">
      <c r="A290" s="10">
        <f t="shared" si="12"/>
        <v>289</v>
      </c>
      <c r="B290" s="13" t="s">
        <v>922</v>
      </c>
      <c r="C290" s="13" t="s">
        <v>923</v>
      </c>
      <c r="D290" s="10" t="s">
        <v>564</v>
      </c>
      <c r="E290" s="18">
        <v>34728</v>
      </c>
      <c r="F290" s="8">
        <f t="shared" ca="1" si="13"/>
        <v>31.010958904109589</v>
      </c>
      <c r="G290" s="10" t="s">
        <v>488</v>
      </c>
      <c r="H290" s="10">
        <f t="shared" si="14"/>
        <v>1</v>
      </c>
      <c r="I290" s="10" t="s">
        <v>493</v>
      </c>
      <c r="J290" s="10" t="s">
        <v>492</v>
      </c>
      <c r="K290" s="10" t="s">
        <v>574</v>
      </c>
      <c r="O290"/>
      <c r="P290"/>
      <c r="Q290"/>
      <c r="R290"/>
      <c r="S290"/>
    </row>
    <row r="291" spans="1:23" ht="13.95" customHeight="1" x14ac:dyDescent="0.3">
      <c r="A291" s="10">
        <f t="shared" si="12"/>
        <v>290</v>
      </c>
      <c r="B291" s="13" t="s">
        <v>820</v>
      </c>
      <c r="C291" s="13" t="s">
        <v>235</v>
      </c>
      <c r="D291" s="10" t="s">
        <v>564</v>
      </c>
      <c r="E291" s="18">
        <v>32990</v>
      </c>
      <c r="F291" s="8">
        <f t="shared" ca="1" si="13"/>
        <v>35.772602739726025</v>
      </c>
      <c r="G291" s="10" t="s">
        <v>488</v>
      </c>
      <c r="H291" s="10">
        <f t="shared" si="14"/>
        <v>1</v>
      </c>
      <c r="I291" s="10" t="s">
        <v>492</v>
      </c>
      <c r="J291" s="10" t="s">
        <v>493</v>
      </c>
      <c r="K291" s="10" t="s">
        <v>574</v>
      </c>
    </row>
    <row r="292" spans="1:23" ht="13.95" customHeight="1" x14ac:dyDescent="0.3">
      <c r="A292" s="10">
        <f t="shared" si="12"/>
        <v>291</v>
      </c>
      <c r="B292" s="28" t="s">
        <v>1163</v>
      </c>
      <c r="C292" s="29" t="s">
        <v>55</v>
      </c>
      <c r="D292" s="10" t="s">
        <v>564</v>
      </c>
      <c r="E292" s="18">
        <v>35607</v>
      </c>
      <c r="F292" s="8">
        <f t="shared" ca="1" si="13"/>
        <v>28.602739726027398</v>
      </c>
      <c r="G292" s="10" t="s">
        <v>488</v>
      </c>
      <c r="H292" s="10">
        <f t="shared" si="14"/>
        <v>1</v>
      </c>
      <c r="I292" s="10" t="s">
        <v>493</v>
      </c>
      <c r="J292" s="10" t="s">
        <v>492</v>
      </c>
      <c r="K292" s="10" t="s">
        <v>574</v>
      </c>
    </row>
    <row r="293" spans="1:23" ht="13.95" customHeight="1" x14ac:dyDescent="0.3">
      <c r="A293" s="10">
        <f t="shared" si="12"/>
        <v>292</v>
      </c>
      <c r="B293" s="13" t="s">
        <v>1570</v>
      </c>
      <c r="C293" s="13" t="s">
        <v>119</v>
      </c>
      <c r="D293" s="10" t="s">
        <v>564</v>
      </c>
      <c r="E293" s="18">
        <v>34482</v>
      </c>
      <c r="F293" s="8">
        <f t="shared" ca="1" si="13"/>
        <v>31.684931506849313</v>
      </c>
      <c r="G293" s="10" t="s">
        <v>488</v>
      </c>
      <c r="H293" s="10">
        <f t="shared" si="14"/>
        <v>1</v>
      </c>
      <c r="I293" s="10" t="s">
        <v>492</v>
      </c>
      <c r="J293" s="10" t="s">
        <v>493</v>
      </c>
      <c r="K293" s="10" t="s">
        <v>574</v>
      </c>
    </row>
    <row r="294" spans="1:23" ht="13.95" customHeight="1" x14ac:dyDescent="0.3">
      <c r="A294" s="10">
        <f t="shared" si="12"/>
        <v>293</v>
      </c>
      <c r="B294" s="13" t="s">
        <v>1571</v>
      </c>
      <c r="C294" s="13" t="s">
        <v>700</v>
      </c>
      <c r="D294" s="10" t="s">
        <v>564</v>
      </c>
      <c r="E294" s="18">
        <v>35553</v>
      </c>
      <c r="F294" s="8">
        <f t="shared" ca="1" si="13"/>
        <v>28.75068493150685</v>
      </c>
      <c r="G294" s="10" t="s">
        <v>491</v>
      </c>
      <c r="H294" s="10">
        <f t="shared" si="14"/>
        <v>4</v>
      </c>
      <c r="I294" s="10" t="s">
        <v>492</v>
      </c>
      <c r="J294" s="10" t="s">
        <v>493</v>
      </c>
      <c r="K294" s="10" t="s">
        <v>574</v>
      </c>
    </row>
    <row r="295" spans="1:23" ht="13.95" customHeight="1" x14ac:dyDescent="0.3">
      <c r="A295" s="10">
        <f t="shared" si="12"/>
        <v>294</v>
      </c>
      <c r="B295" s="13" t="s">
        <v>49</v>
      </c>
      <c r="C295" s="13" t="s">
        <v>925</v>
      </c>
      <c r="D295" s="10" t="s">
        <v>564</v>
      </c>
      <c r="E295" s="18">
        <v>35348</v>
      </c>
      <c r="F295" s="8">
        <f t="shared" ca="1" si="13"/>
        <v>29.312328767123287</v>
      </c>
      <c r="G295" s="10" t="s">
        <v>488</v>
      </c>
      <c r="H295" s="10">
        <f t="shared" si="14"/>
        <v>1</v>
      </c>
      <c r="I295" s="10" t="s">
        <v>492</v>
      </c>
      <c r="J295" s="10" t="s">
        <v>493</v>
      </c>
      <c r="K295" s="10" t="s">
        <v>574</v>
      </c>
    </row>
    <row r="296" spans="1:23" ht="13.95" customHeight="1" x14ac:dyDescent="0.3">
      <c r="A296" s="10">
        <f t="shared" si="12"/>
        <v>295</v>
      </c>
      <c r="B296" s="22" t="s">
        <v>329</v>
      </c>
      <c r="C296" s="22" t="s">
        <v>722</v>
      </c>
      <c r="D296" s="17" t="s">
        <v>564</v>
      </c>
      <c r="E296" s="18">
        <v>34642</v>
      </c>
      <c r="F296" s="8">
        <f t="shared" ca="1" si="13"/>
        <v>31.246575342465754</v>
      </c>
      <c r="G296" s="10" t="s">
        <v>491</v>
      </c>
      <c r="H296" s="10">
        <f t="shared" si="14"/>
        <v>4</v>
      </c>
      <c r="I296" s="10" t="s">
        <v>492</v>
      </c>
      <c r="J296" s="10" t="s">
        <v>493</v>
      </c>
      <c r="K296" s="10" t="s">
        <v>574</v>
      </c>
    </row>
    <row r="297" spans="1:23" ht="13.95" customHeight="1" x14ac:dyDescent="0.3">
      <c r="A297" s="10">
        <f t="shared" si="12"/>
        <v>296</v>
      </c>
      <c r="B297" s="13" t="s">
        <v>1574</v>
      </c>
      <c r="C297" s="13" t="s">
        <v>1575</v>
      </c>
      <c r="D297" s="10" t="s">
        <v>564</v>
      </c>
      <c r="E297" s="18">
        <v>35693</v>
      </c>
      <c r="F297" s="8">
        <f t="shared" ca="1" si="13"/>
        <v>28.367123287671234</v>
      </c>
      <c r="G297" s="10" t="s">
        <v>491</v>
      </c>
      <c r="H297" s="10">
        <f t="shared" si="14"/>
        <v>4</v>
      </c>
      <c r="I297" s="10" t="s">
        <v>492</v>
      </c>
      <c r="J297" s="10" t="s">
        <v>492</v>
      </c>
      <c r="K297" s="10" t="s">
        <v>574</v>
      </c>
    </row>
    <row r="298" spans="1:23" ht="13.95" customHeight="1" x14ac:dyDescent="0.3">
      <c r="A298" s="10">
        <f t="shared" si="12"/>
        <v>297</v>
      </c>
      <c r="B298" s="13" t="s">
        <v>1577</v>
      </c>
      <c r="C298" s="13" t="s">
        <v>150</v>
      </c>
      <c r="D298" s="10" t="s">
        <v>564</v>
      </c>
      <c r="E298" s="18">
        <v>36512</v>
      </c>
      <c r="F298" s="8">
        <f t="shared" ca="1" si="13"/>
        <v>26.123287671232877</v>
      </c>
      <c r="G298" s="10" t="s">
        <v>488</v>
      </c>
      <c r="H298" s="10">
        <f t="shared" si="14"/>
        <v>1</v>
      </c>
      <c r="I298" s="10" t="s">
        <v>492</v>
      </c>
      <c r="J298" s="10" t="s">
        <v>492</v>
      </c>
      <c r="K298" s="10" t="s">
        <v>574</v>
      </c>
    </row>
    <row r="299" spans="1:23" ht="13.95" customHeight="1" x14ac:dyDescent="0.3">
      <c r="A299" s="10">
        <f t="shared" si="12"/>
        <v>298</v>
      </c>
      <c r="B299" s="12" t="s">
        <v>1528</v>
      </c>
      <c r="C299" s="12" t="s">
        <v>429</v>
      </c>
      <c r="D299" s="10" t="s">
        <v>564</v>
      </c>
      <c r="E299" s="18">
        <v>35658</v>
      </c>
      <c r="F299" s="8">
        <f t="shared" ca="1" si="13"/>
        <v>28.463013698630139</v>
      </c>
      <c r="G299" s="10" t="s">
        <v>491</v>
      </c>
      <c r="H299" s="10">
        <f t="shared" si="14"/>
        <v>4</v>
      </c>
      <c r="I299" s="10" t="s">
        <v>492</v>
      </c>
      <c r="J299" s="10" t="s">
        <v>492</v>
      </c>
      <c r="K299" s="10" t="s">
        <v>574</v>
      </c>
      <c r="U299"/>
      <c r="V299"/>
      <c r="W299"/>
    </row>
    <row r="300" spans="1:23" ht="13.95" customHeight="1" x14ac:dyDescent="0.3">
      <c r="A300" s="10">
        <f t="shared" si="12"/>
        <v>299</v>
      </c>
      <c r="B300" s="21" t="s">
        <v>468</v>
      </c>
      <c r="C300" s="21" t="s">
        <v>30</v>
      </c>
      <c r="D300" s="10" t="s">
        <v>564</v>
      </c>
      <c r="E300" s="18">
        <v>31377</v>
      </c>
      <c r="F300" s="8">
        <f t="shared" ca="1" si="13"/>
        <v>40.19178082191781</v>
      </c>
      <c r="G300" s="10" t="s">
        <v>490</v>
      </c>
      <c r="H300" s="10">
        <f t="shared" si="14"/>
        <v>3</v>
      </c>
      <c r="I300" s="10" t="s">
        <v>492</v>
      </c>
      <c r="J300" s="10" t="s">
        <v>493</v>
      </c>
      <c r="K300" s="10" t="s">
        <v>574</v>
      </c>
    </row>
    <row r="301" spans="1:23" ht="13.95" customHeight="1" x14ac:dyDescent="0.3">
      <c r="A301" s="10">
        <f t="shared" si="12"/>
        <v>300</v>
      </c>
      <c r="B301" s="16" t="s">
        <v>316</v>
      </c>
      <c r="C301" s="16" t="s">
        <v>317</v>
      </c>
      <c r="D301" s="10" t="s">
        <v>564</v>
      </c>
      <c r="E301" s="18">
        <v>32456</v>
      </c>
      <c r="F301" s="8">
        <f t="shared" ca="1" si="13"/>
        <v>37.235616438356168</v>
      </c>
      <c r="G301" s="10" t="s">
        <v>489</v>
      </c>
      <c r="H301" s="10">
        <f t="shared" si="14"/>
        <v>2</v>
      </c>
      <c r="I301" s="10" t="s">
        <v>492</v>
      </c>
      <c r="J301" s="10" t="s">
        <v>493</v>
      </c>
      <c r="K301" s="10" t="s">
        <v>574</v>
      </c>
    </row>
    <row r="302" spans="1:23" customFormat="1" ht="13.95" customHeight="1" x14ac:dyDescent="0.3">
      <c r="A302" s="10">
        <f t="shared" si="12"/>
        <v>301</v>
      </c>
      <c r="B302" s="12" t="s">
        <v>1354</v>
      </c>
      <c r="C302" s="12" t="s">
        <v>1355</v>
      </c>
      <c r="D302" s="25" t="s">
        <v>564</v>
      </c>
      <c r="E302" s="18">
        <v>36335</v>
      </c>
      <c r="F302" s="8">
        <f t="shared" ca="1" si="13"/>
        <v>26.608219178082191</v>
      </c>
      <c r="G302" s="10" t="s">
        <v>488</v>
      </c>
      <c r="H302" s="10">
        <f t="shared" si="14"/>
        <v>1</v>
      </c>
      <c r="I302" s="10" t="s">
        <v>492</v>
      </c>
      <c r="J302" s="10" t="s">
        <v>492</v>
      </c>
      <c r="K302" s="10" t="s">
        <v>574</v>
      </c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</row>
    <row r="303" spans="1:23" ht="13.95" customHeight="1" x14ac:dyDescent="0.3">
      <c r="A303" s="10">
        <f t="shared" si="12"/>
        <v>302</v>
      </c>
      <c r="B303" s="13" t="s">
        <v>1579</v>
      </c>
      <c r="C303" s="13" t="s">
        <v>944</v>
      </c>
      <c r="D303" s="10" t="s">
        <v>564</v>
      </c>
      <c r="E303" s="18">
        <v>36284</v>
      </c>
      <c r="F303" s="8">
        <f t="shared" ca="1" si="13"/>
        <v>26.747945205479454</v>
      </c>
      <c r="G303" s="10" t="s">
        <v>490</v>
      </c>
      <c r="H303" s="10">
        <f t="shared" si="14"/>
        <v>3</v>
      </c>
      <c r="I303" s="10" t="s">
        <v>492</v>
      </c>
      <c r="J303" s="10" t="s">
        <v>492</v>
      </c>
      <c r="K303" s="10" t="s">
        <v>574</v>
      </c>
    </row>
    <row r="304" spans="1:23" ht="13.95" customHeight="1" x14ac:dyDescent="0.3">
      <c r="A304" s="10">
        <f t="shared" si="12"/>
        <v>303</v>
      </c>
      <c r="B304" s="22" t="s">
        <v>109</v>
      </c>
      <c r="C304" s="22" t="s">
        <v>724</v>
      </c>
      <c r="D304" s="10" t="s">
        <v>564</v>
      </c>
      <c r="E304" s="18">
        <v>34329</v>
      </c>
      <c r="F304" s="8">
        <f t="shared" ca="1" si="13"/>
        <v>32.104109589041094</v>
      </c>
      <c r="G304" s="10" t="s">
        <v>488</v>
      </c>
      <c r="H304" s="10">
        <f t="shared" si="14"/>
        <v>1</v>
      </c>
      <c r="I304" s="10" t="s">
        <v>492</v>
      </c>
      <c r="J304" s="10" t="s">
        <v>493</v>
      </c>
      <c r="K304" s="10" t="s">
        <v>574</v>
      </c>
      <c r="L304"/>
      <c r="M304"/>
      <c r="N304"/>
    </row>
    <row r="305" spans="1:20" ht="13.95" customHeight="1" x14ac:dyDescent="0.3">
      <c r="A305" s="10">
        <f t="shared" si="12"/>
        <v>304</v>
      </c>
      <c r="B305" s="13" t="s">
        <v>831</v>
      </c>
      <c r="C305" s="13" t="s">
        <v>307</v>
      </c>
      <c r="D305" s="10" t="s">
        <v>564</v>
      </c>
      <c r="E305" s="18">
        <v>34102</v>
      </c>
      <c r="F305" s="8">
        <f t="shared" ca="1" si="13"/>
        <v>32.726027397260275</v>
      </c>
      <c r="G305" s="10" t="s">
        <v>488</v>
      </c>
      <c r="H305" s="10">
        <f t="shared" si="14"/>
        <v>1</v>
      </c>
      <c r="I305" s="10" t="s">
        <v>493</v>
      </c>
      <c r="J305" s="10" t="s">
        <v>492</v>
      </c>
      <c r="K305" s="10" t="s">
        <v>574</v>
      </c>
    </row>
    <row r="306" spans="1:20" ht="13.95" customHeight="1" x14ac:dyDescent="0.3">
      <c r="A306" s="10">
        <f t="shared" si="12"/>
        <v>305</v>
      </c>
      <c r="B306" s="28" t="s">
        <v>1175</v>
      </c>
      <c r="C306" s="29" t="s">
        <v>1174</v>
      </c>
      <c r="D306" s="10" t="s">
        <v>564</v>
      </c>
      <c r="E306" s="18">
        <v>35200</v>
      </c>
      <c r="F306" s="8">
        <f t="shared" ca="1" si="13"/>
        <v>29.717808219178082</v>
      </c>
      <c r="G306" s="10" t="s">
        <v>490</v>
      </c>
      <c r="H306" s="10">
        <f t="shared" si="14"/>
        <v>3</v>
      </c>
      <c r="I306" s="10" t="s">
        <v>492</v>
      </c>
      <c r="J306" s="10" t="s">
        <v>492</v>
      </c>
      <c r="K306" s="10" t="s">
        <v>574</v>
      </c>
    </row>
    <row r="307" spans="1:20" ht="13.95" customHeight="1" x14ac:dyDescent="0.3">
      <c r="A307" s="10">
        <f t="shared" si="12"/>
        <v>306</v>
      </c>
      <c r="B307" s="13" t="s">
        <v>1584</v>
      </c>
      <c r="C307" s="13" t="s">
        <v>126</v>
      </c>
      <c r="D307" s="10" t="s">
        <v>564</v>
      </c>
      <c r="E307" s="18">
        <v>36167</v>
      </c>
      <c r="F307" s="8">
        <f t="shared" ca="1" si="13"/>
        <v>27.068493150684933</v>
      </c>
      <c r="G307" s="10" t="s">
        <v>490</v>
      </c>
      <c r="H307" s="10">
        <f t="shared" si="14"/>
        <v>3</v>
      </c>
      <c r="I307" s="10" t="s">
        <v>492</v>
      </c>
      <c r="J307" s="10" t="s">
        <v>493</v>
      </c>
      <c r="K307" s="10" t="s">
        <v>574</v>
      </c>
    </row>
    <row r="308" spans="1:20" ht="13.95" customHeight="1" x14ac:dyDescent="0.3">
      <c r="A308" s="10">
        <f>ROW()-1</f>
        <v>307</v>
      </c>
      <c r="B308" s="12" t="s">
        <v>1361</v>
      </c>
      <c r="C308" s="12" t="s">
        <v>334</v>
      </c>
      <c r="D308" s="25" t="s">
        <v>564</v>
      </c>
      <c r="E308" s="18">
        <v>35517</v>
      </c>
      <c r="F308" s="8">
        <f ca="1">IF(E308="","",(TODAY()-E308)/365)</f>
        <v>28.849315068493151</v>
      </c>
      <c r="G308" s="10" t="s">
        <v>488</v>
      </c>
      <c r="H308" s="10">
        <f>IF(G308="P",1,(IF(G308="C",2,(IF(G308="IF",3,(IF(G308="OF",4,"x")))))))</f>
        <v>1</v>
      </c>
      <c r="I308" s="10" t="s">
        <v>493</v>
      </c>
      <c r="J308" s="10" t="s">
        <v>492</v>
      </c>
      <c r="K308" s="10" t="s">
        <v>574</v>
      </c>
      <c r="L308" s="10"/>
      <c r="O308"/>
      <c r="P308"/>
      <c r="Q308"/>
      <c r="R308"/>
    </row>
    <row r="309" spans="1:20" ht="13.95" customHeight="1" x14ac:dyDescent="0.3">
      <c r="A309" s="10">
        <f t="shared" si="12"/>
        <v>308</v>
      </c>
      <c r="B309" s="21" t="s">
        <v>292</v>
      </c>
      <c r="C309" s="21" t="s">
        <v>86</v>
      </c>
      <c r="D309" s="10" t="s">
        <v>564</v>
      </c>
      <c r="E309" s="18">
        <v>31798</v>
      </c>
      <c r="F309" s="8">
        <f t="shared" ca="1" si="13"/>
        <v>39.038356164383565</v>
      </c>
      <c r="G309" s="10" t="s">
        <v>490</v>
      </c>
      <c r="H309" s="10">
        <f t="shared" si="14"/>
        <v>3</v>
      </c>
      <c r="I309" s="10" t="s">
        <v>492</v>
      </c>
      <c r="J309" s="10" t="s">
        <v>493</v>
      </c>
      <c r="K309" s="10" t="s">
        <v>574</v>
      </c>
    </row>
    <row r="310" spans="1:20" ht="13.95" customHeight="1" x14ac:dyDescent="0.3">
      <c r="A310" s="10">
        <f t="shared" si="12"/>
        <v>309</v>
      </c>
      <c r="B310" s="12" t="s">
        <v>1362</v>
      </c>
      <c r="C310" s="12" t="s">
        <v>832</v>
      </c>
      <c r="D310" s="25" t="s">
        <v>564</v>
      </c>
      <c r="E310" s="18">
        <v>35270</v>
      </c>
      <c r="F310" s="8">
        <f t="shared" ca="1" si="13"/>
        <v>29.526027397260275</v>
      </c>
      <c r="G310" s="10" t="s">
        <v>488</v>
      </c>
      <c r="H310" s="10">
        <f t="shared" si="14"/>
        <v>1</v>
      </c>
      <c r="I310" s="10" t="s">
        <v>492</v>
      </c>
      <c r="J310" s="10" t="s">
        <v>493</v>
      </c>
      <c r="K310" s="10" t="s">
        <v>574</v>
      </c>
      <c r="N310"/>
      <c r="O310"/>
      <c r="P310"/>
      <c r="Q310"/>
    </row>
    <row r="311" spans="1:20" ht="13.95" customHeight="1" x14ac:dyDescent="0.3">
      <c r="A311" s="10">
        <f t="shared" si="12"/>
        <v>310</v>
      </c>
      <c r="B311" s="13" t="s">
        <v>1362</v>
      </c>
      <c r="C311" s="13" t="s">
        <v>223</v>
      </c>
      <c r="D311" s="10" t="s">
        <v>564</v>
      </c>
      <c r="E311" s="18">
        <v>36229</v>
      </c>
      <c r="F311" s="8">
        <f t="shared" ca="1" si="13"/>
        <v>26.898630136986302</v>
      </c>
      <c r="G311" s="10" t="s">
        <v>488</v>
      </c>
      <c r="H311" s="10">
        <f t="shared" si="14"/>
        <v>1</v>
      </c>
      <c r="I311" s="10" t="s">
        <v>492</v>
      </c>
      <c r="J311" s="10" t="s">
        <v>493</v>
      </c>
      <c r="K311" s="10" t="s">
        <v>574</v>
      </c>
    </row>
    <row r="312" spans="1:20" ht="13.95" customHeight="1" x14ac:dyDescent="0.3">
      <c r="A312" s="10">
        <f t="shared" si="12"/>
        <v>311</v>
      </c>
      <c r="B312" s="13" t="s">
        <v>1588</v>
      </c>
      <c r="C312" s="13" t="s">
        <v>1589</v>
      </c>
      <c r="D312" s="10" t="s">
        <v>564</v>
      </c>
      <c r="E312" s="18">
        <v>35697</v>
      </c>
      <c r="F312" s="8">
        <f t="shared" ca="1" si="13"/>
        <v>28.356164383561644</v>
      </c>
      <c r="G312" s="10" t="s">
        <v>488</v>
      </c>
      <c r="H312" s="10">
        <f t="shared" si="14"/>
        <v>1</v>
      </c>
      <c r="I312" s="10" t="s">
        <v>492</v>
      </c>
      <c r="J312" s="10" t="s">
        <v>493</v>
      </c>
      <c r="K312" s="10" t="s">
        <v>574</v>
      </c>
    </row>
    <row r="313" spans="1:20" ht="13.95" customHeight="1" x14ac:dyDescent="0.3">
      <c r="A313" s="10">
        <f t="shared" ref="A313:A376" si="15">ROW()-1</f>
        <v>312</v>
      </c>
      <c r="B313" s="13" t="s">
        <v>1590</v>
      </c>
      <c r="C313" s="13" t="s">
        <v>1591</v>
      </c>
      <c r="D313" s="10" t="s">
        <v>564</v>
      </c>
      <c r="E313" s="18">
        <v>36053</v>
      </c>
      <c r="F313" s="8">
        <f t="shared" ca="1" si="13"/>
        <v>27.38082191780822</v>
      </c>
      <c r="G313" s="10" t="s">
        <v>488</v>
      </c>
      <c r="H313" s="10">
        <f t="shared" si="14"/>
        <v>1</v>
      </c>
      <c r="I313" s="10" t="s">
        <v>492</v>
      </c>
      <c r="J313" s="10" t="s">
        <v>493</v>
      </c>
      <c r="K313" s="10" t="s">
        <v>574</v>
      </c>
    </row>
    <row r="314" spans="1:20" ht="13.95" customHeight="1" x14ac:dyDescent="0.3">
      <c r="A314" s="10">
        <f t="shared" si="15"/>
        <v>313</v>
      </c>
      <c r="B314" s="13" t="s">
        <v>1593</v>
      </c>
      <c r="C314" s="13" t="s">
        <v>88</v>
      </c>
      <c r="D314" s="10" t="s">
        <v>564</v>
      </c>
      <c r="E314" s="18">
        <v>34425</v>
      </c>
      <c r="F314" s="8">
        <f t="shared" ca="1" si="13"/>
        <v>31.841095890410958</v>
      </c>
      <c r="G314" s="10" t="s">
        <v>491</v>
      </c>
      <c r="H314" s="10">
        <f t="shared" si="14"/>
        <v>4</v>
      </c>
      <c r="I314" s="10" t="s">
        <v>492</v>
      </c>
      <c r="J314" s="10" t="s">
        <v>493</v>
      </c>
      <c r="K314" s="10" t="s">
        <v>574</v>
      </c>
    </row>
    <row r="315" spans="1:20" ht="13.95" customHeight="1" x14ac:dyDescent="0.3">
      <c r="A315" s="10">
        <f t="shared" si="15"/>
        <v>314</v>
      </c>
      <c r="B315" s="13" t="s">
        <v>931</v>
      </c>
      <c r="C315" s="13" t="s">
        <v>569</v>
      </c>
      <c r="D315" s="10" t="s">
        <v>564</v>
      </c>
      <c r="E315" s="18">
        <v>34879</v>
      </c>
      <c r="F315" s="8">
        <f t="shared" ca="1" si="13"/>
        <v>30.597260273972601</v>
      </c>
      <c r="G315" s="10" t="s">
        <v>490</v>
      </c>
      <c r="H315" s="10">
        <f t="shared" si="14"/>
        <v>3</v>
      </c>
      <c r="I315" s="10" t="s">
        <v>492</v>
      </c>
      <c r="J315" s="10" t="s">
        <v>493</v>
      </c>
      <c r="K315" s="10" t="s">
        <v>574</v>
      </c>
    </row>
    <row r="316" spans="1:20" ht="13.95" customHeight="1" x14ac:dyDescent="0.3">
      <c r="A316" s="10">
        <f t="shared" si="15"/>
        <v>315</v>
      </c>
      <c r="B316" s="13" t="s">
        <v>264</v>
      </c>
      <c r="C316" s="13" t="s">
        <v>392</v>
      </c>
      <c r="D316" s="10" t="s">
        <v>564</v>
      </c>
      <c r="E316" s="18">
        <v>35592</v>
      </c>
      <c r="F316" s="8">
        <f t="shared" ca="1" si="13"/>
        <v>28.643835616438356</v>
      </c>
      <c r="G316" s="10" t="s">
        <v>488</v>
      </c>
      <c r="H316" s="10">
        <f t="shared" si="14"/>
        <v>1</v>
      </c>
      <c r="I316" s="10" t="s">
        <v>492</v>
      </c>
      <c r="J316" s="10" t="s">
        <v>493</v>
      </c>
      <c r="K316" s="10" t="s">
        <v>574</v>
      </c>
    </row>
    <row r="317" spans="1:20" ht="13.95" customHeight="1" x14ac:dyDescent="0.3">
      <c r="A317" s="10">
        <f t="shared" si="15"/>
        <v>316</v>
      </c>
      <c r="B317" s="12" t="s">
        <v>392</v>
      </c>
      <c r="C317" s="12" t="s">
        <v>385</v>
      </c>
      <c r="D317" s="25" t="s">
        <v>564</v>
      </c>
      <c r="E317" s="18">
        <v>35542</v>
      </c>
      <c r="F317" s="8">
        <f t="shared" ca="1" si="13"/>
        <v>28.780821917808218</v>
      </c>
      <c r="G317" s="10" t="s">
        <v>488</v>
      </c>
      <c r="H317" s="10">
        <f t="shared" si="14"/>
        <v>1</v>
      </c>
      <c r="I317" s="10" t="s">
        <v>492</v>
      </c>
      <c r="J317" s="10" t="s">
        <v>493</v>
      </c>
      <c r="K317" s="10" t="s">
        <v>574</v>
      </c>
    </row>
    <row r="318" spans="1:20" ht="13.95" customHeight="1" x14ac:dyDescent="0.3">
      <c r="A318" s="10">
        <f t="shared" si="15"/>
        <v>317</v>
      </c>
      <c r="B318" s="28" t="s">
        <v>1062</v>
      </c>
      <c r="C318" s="29" t="s">
        <v>1180</v>
      </c>
      <c r="D318" s="10" t="s">
        <v>564</v>
      </c>
      <c r="E318" s="18">
        <v>35776</v>
      </c>
      <c r="F318" s="8">
        <f t="shared" ca="1" si="13"/>
        <v>28.139726027397259</v>
      </c>
      <c r="G318" s="10" t="s">
        <v>488</v>
      </c>
      <c r="H318" s="10">
        <f t="shared" si="14"/>
        <v>1</v>
      </c>
      <c r="I318" s="10" t="s">
        <v>493</v>
      </c>
      <c r="J318" s="10" t="s">
        <v>492</v>
      </c>
      <c r="K318" s="10" t="s">
        <v>574</v>
      </c>
    </row>
    <row r="319" spans="1:20" ht="13.95" customHeight="1" x14ac:dyDescent="0.3">
      <c r="A319" s="10">
        <f t="shared" si="15"/>
        <v>318</v>
      </c>
      <c r="B319" s="13" t="s">
        <v>1595</v>
      </c>
      <c r="C319" s="13" t="s">
        <v>210</v>
      </c>
      <c r="D319" s="10" t="s">
        <v>564</v>
      </c>
      <c r="E319" s="18">
        <v>36025</v>
      </c>
      <c r="F319" s="8">
        <f t="shared" ca="1" si="13"/>
        <v>27.457534246575342</v>
      </c>
      <c r="G319" s="10" t="s">
        <v>491</v>
      </c>
      <c r="H319" s="10">
        <f t="shared" si="14"/>
        <v>4</v>
      </c>
      <c r="I319" s="10" t="s">
        <v>492</v>
      </c>
      <c r="J319" s="10" t="s">
        <v>493</v>
      </c>
      <c r="K319" s="10" t="s">
        <v>574</v>
      </c>
    </row>
    <row r="320" spans="1:20" ht="13.95" customHeight="1" x14ac:dyDescent="0.3">
      <c r="A320" s="10">
        <f t="shared" si="15"/>
        <v>319</v>
      </c>
      <c r="B320" s="21" t="s">
        <v>368</v>
      </c>
      <c r="C320" s="21" t="s">
        <v>89</v>
      </c>
      <c r="D320" s="10" t="s">
        <v>564</v>
      </c>
      <c r="E320" s="18">
        <v>32981</v>
      </c>
      <c r="F320" s="8">
        <f t="shared" ca="1" si="13"/>
        <v>35.797260273972604</v>
      </c>
      <c r="G320" s="10" t="s">
        <v>488</v>
      </c>
      <c r="H320" s="10">
        <f t="shared" si="14"/>
        <v>1</v>
      </c>
      <c r="I320" s="10" t="s">
        <v>493</v>
      </c>
      <c r="J320" s="10" t="s">
        <v>492</v>
      </c>
      <c r="K320" s="10" t="s">
        <v>574</v>
      </c>
      <c r="L320"/>
      <c r="M320"/>
      <c r="Q320"/>
      <c r="R320"/>
      <c r="S320"/>
      <c r="T320"/>
    </row>
    <row r="321" spans="1:23" ht="13.95" customHeight="1" x14ac:dyDescent="0.3">
      <c r="A321" s="10">
        <f t="shared" si="15"/>
        <v>320</v>
      </c>
      <c r="B321" s="12" t="s">
        <v>1369</v>
      </c>
      <c r="C321" s="12" t="s">
        <v>501</v>
      </c>
      <c r="D321" s="25" t="s">
        <v>564</v>
      </c>
      <c r="E321" s="18">
        <v>35952</v>
      </c>
      <c r="F321" s="8">
        <f t="shared" ca="1" si="13"/>
        <v>27.657534246575342</v>
      </c>
      <c r="G321" s="10" t="s">
        <v>488</v>
      </c>
      <c r="H321" s="10">
        <f t="shared" si="14"/>
        <v>1</v>
      </c>
      <c r="I321" s="10" t="s">
        <v>493</v>
      </c>
      <c r="J321" s="10" t="s">
        <v>492</v>
      </c>
      <c r="K321" s="10" t="s">
        <v>574</v>
      </c>
      <c r="L321"/>
    </row>
    <row r="322" spans="1:23" ht="13.95" customHeight="1" x14ac:dyDescent="0.3">
      <c r="A322" s="10">
        <f t="shared" si="15"/>
        <v>321</v>
      </c>
      <c r="B322" s="22" t="s">
        <v>512</v>
      </c>
      <c r="C322" s="22" t="s">
        <v>726</v>
      </c>
      <c r="D322" s="10" t="s">
        <v>564</v>
      </c>
      <c r="E322" s="18">
        <v>34663</v>
      </c>
      <c r="F322" s="8">
        <f t="shared" ca="1" si="13"/>
        <v>31.18904109589041</v>
      </c>
      <c r="G322" s="10" t="s">
        <v>488</v>
      </c>
      <c r="H322" s="10">
        <f t="shared" si="14"/>
        <v>1</v>
      </c>
      <c r="I322" s="10" t="s">
        <v>492</v>
      </c>
      <c r="J322" s="10" t="s">
        <v>492</v>
      </c>
      <c r="K322" s="10" t="s">
        <v>574</v>
      </c>
      <c r="L322"/>
      <c r="M322"/>
      <c r="N322"/>
      <c r="O322"/>
    </row>
    <row r="323" spans="1:23" ht="13.95" customHeight="1" x14ac:dyDescent="0.3">
      <c r="A323" s="10">
        <f t="shared" si="15"/>
        <v>322</v>
      </c>
      <c r="B323" s="13" t="s">
        <v>1602</v>
      </c>
      <c r="C323" s="13" t="s">
        <v>248</v>
      </c>
      <c r="D323" s="10" t="s">
        <v>564</v>
      </c>
      <c r="E323" s="18">
        <v>34948</v>
      </c>
      <c r="F323" s="8">
        <f t="shared" ca="1" si="13"/>
        <v>30.408219178082192</v>
      </c>
      <c r="G323" s="10" t="s">
        <v>488</v>
      </c>
      <c r="H323" s="10">
        <f t="shared" si="14"/>
        <v>1</v>
      </c>
      <c r="I323" s="10" t="s">
        <v>492</v>
      </c>
      <c r="J323" s="10" t="s">
        <v>492</v>
      </c>
      <c r="K323" s="10" t="s">
        <v>574</v>
      </c>
    </row>
    <row r="324" spans="1:23" ht="13.95" customHeight="1" x14ac:dyDescent="0.3">
      <c r="A324" s="10">
        <f t="shared" si="15"/>
        <v>323</v>
      </c>
      <c r="B324" s="13" t="s">
        <v>932</v>
      </c>
      <c r="C324" s="13" t="s">
        <v>246</v>
      </c>
      <c r="D324" s="10" t="s">
        <v>564</v>
      </c>
      <c r="E324" s="18">
        <v>35675</v>
      </c>
      <c r="F324" s="8">
        <f t="shared" ca="1" si="13"/>
        <v>28.416438356164385</v>
      </c>
      <c r="G324" s="10" t="s">
        <v>490</v>
      </c>
      <c r="H324" s="10">
        <f t="shared" si="14"/>
        <v>3</v>
      </c>
      <c r="I324" s="10" t="s">
        <v>492</v>
      </c>
      <c r="J324" s="10" t="s">
        <v>493</v>
      </c>
      <c r="K324" s="10" t="s">
        <v>574</v>
      </c>
    </row>
    <row r="325" spans="1:23" customFormat="1" ht="13.95" customHeight="1" x14ac:dyDescent="0.3">
      <c r="A325" s="10">
        <f t="shared" si="15"/>
        <v>324</v>
      </c>
      <c r="B325" s="13" t="s">
        <v>933</v>
      </c>
      <c r="C325" s="13" t="s">
        <v>934</v>
      </c>
      <c r="D325" s="10" t="s">
        <v>564</v>
      </c>
      <c r="E325" s="18">
        <v>34688</v>
      </c>
      <c r="F325" s="8">
        <f t="shared" ca="1" si="13"/>
        <v>31.12054794520548</v>
      </c>
      <c r="G325" s="10" t="s">
        <v>488</v>
      </c>
      <c r="H325" s="10">
        <f t="shared" si="14"/>
        <v>1</v>
      </c>
      <c r="I325" s="10" t="s">
        <v>492</v>
      </c>
      <c r="J325" s="10" t="s">
        <v>493</v>
      </c>
      <c r="K325" s="10" t="s">
        <v>574</v>
      </c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</row>
    <row r="326" spans="1:23" ht="13.95" customHeight="1" x14ac:dyDescent="0.3">
      <c r="A326" s="10">
        <f t="shared" si="15"/>
        <v>325</v>
      </c>
      <c r="B326" s="13" t="s">
        <v>1603</v>
      </c>
      <c r="C326" s="13" t="s">
        <v>1604</v>
      </c>
      <c r="D326" s="10" t="s">
        <v>564</v>
      </c>
      <c r="E326" s="18">
        <v>35740</v>
      </c>
      <c r="F326" s="8">
        <f t="shared" ca="1" si="13"/>
        <v>28.238356164383561</v>
      </c>
      <c r="G326" s="10" t="s">
        <v>488</v>
      </c>
      <c r="H326" s="10">
        <f t="shared" si="14"/>
        <v>1</v>
      </c>
      <c r="I326" s="10" t="s">
        <v>492</v>
      </c>
      <c r="J326" s="10" t="s">
        <v>493</v>
      </c>
      <c r="K326" s="10" t="s">
        <v>574</v>
      </c>
    </row>
    <row r="327" spans="1:23" ht="13.95" customHeight="1" x14ac:dyDescent="0.3">
      <c r="A327" s="10">
        <f t="shared" si="15"/>
        <v>326</v>
      </c>
      <c r="B327" s="28" t="s">
        <v>295</v>
      </c>
      <c r="C327" s="29" t="s">
        <v>1190</v>
      </c>
      <c r="D327" s="10" t="s">
        <v>564</v>
      </c>
      <c r="E327" s="18">
        <v>35725</v>
      </c>
      <c r="F327" s="8">
        <f t="shared" ca="1" si="13"/>
        <v>28.279452054794522</v>
      </c>
      <c r="G327" s="10" t="s">
        <v>491</v>
      </c>
      <c r="H327" s="10">
        <f t="shared" si="14"/>
        <v>4</v>
      </c>
      <c r="I327" s="10" t="s">
        <v>492</v>
      </c>
      <c r="J327" s="10" t="s">
        <v>492</v>
      </c>
      <c r="K327" s="10" t="s">
        <v>574</v>
      </c>
    </row>
    <row r="328" spans="1:23" ht="13.95" customHeight="1" x14ac:dyDescent="0.3">
      <c r="A328" s="10">
        <f t="shared" si="15"/>
        <v>327</v>
      </c>
      <c r="B328" s="12" t="s">
        <v>1375</v>
      </c>
      <c r="C328" s="12" t="s">
        <v>795</v>
      </c>
      <c r="D328" s="25" t="s">
        <v>564</v>
      </c>
      <c r="E328" s="18">
        <v>36465</v>
      </c>
      <c r="F328" s="8">
        <f t="shared" ca="1" si="13"/>
        <v>26.252054794520546</v>
      </c>
      <c r="G328" s="10" t="s">
        <v>488</v>
      </c>
      <c r="H328" s="10">
        <f t="shared" si="14"/>
        <v>1</v>
      </c>
      <c r="I328" s="10" t="s">
        <v>492</v>
      </c>
      <c r="J328" s="10" t="s">
        <v>492</v>
      </c>
      <c r="K328" s="10" t="s">
        <v>574</v>
      </c>
    </row>
    <row r="329" spans="1:23" ht="13.95" customHeight="1" x14ac:dyDescent="0.3">
      <c r="A329" s="10">
        <f t="shared" si="15"/>
        <v>328</v>
      </c>
      <c r="B329" s="28" t="s">
        <v>1193</v>
      </c>
      <c r="C329" s="29" t="s">
        <v>1192</v>
      </c>
      <c r="D329" s="10" t="s">
        <v>564</v>
      </c>
      <c r="E329" s="18">
        <v>34964</v>
      </c>
      <c r="F329" s="8">
        <f t="shared" ca="1" si="13"/>
        <v>30.364383561643837</v>
      </c>
      <c r="G329" s="10" t="s">
        <v>488</v>
      </c>
      <c r="H329" s="10">
        <f t="shared" si="14"/>
        <v>1</v>
      </c>
      <c r="I329" s="10" t="s">
        <v>492</v>
      </c>
      <c r="J329" s="10" t="s">
        <v>492</v>
      </c>
      <c r="K329" s="10" t="s">
        <v>574</v>
      </c>
    </row>
    <row r="330" spans="1:23" ht="13.95" customHeight="1" x14ac:dyDescent="0.3">
      <c r="A330" s="10">
        <f t="shared" si="15"/>
        <v>329</v>
      </c>
      <c r="B330" s="22" t="s">
        <v>728</v>
      </c>
      <c r="C330" s="22" t="s">
        <v>75</v>
      </c>
      <c r="D330" s="10" t="s">
        <v>564</v>
      </c>
      <c r="E330" s="18">
        <v>35248</v>
      </c>
      <c r="F330" s="8">
        <f t="shared" ca="1" si="13"/>
        <v>29.586301369863012</v>
      </c>
      <c r="G330" s="10" t="s">
        <v>488</v>
      </c>
      <c r="H330" s="10">
        <f t="shared" si="14"/>
        <v>1</v>
      </c>
      <c r="I330" s="10" t="s">
        <v>492</v>
      </c>
      <c r="J330" s="10" t="s">
        <v>492</v>
      </c>
      <c r="K330" s="10" t="s">
        <v>574</v>
      </c>
    </row>
    <row r="331" spans="1:23" ht="13.95" customHeight="1" x14ac:dyDescent="0.3">
      <c r="A331" s="10">
        <f t="shared" si="15"/>
        <v>330</v>
      </c>
      <c r="B331" s="13" t="s">
        <v>1377</v>
      </c>
      <c r="C331" s="13" t="s">
        <v>118</v>
      </c>
      <c r="D331" s="10" t="s">
        <v>564</v>
      </c>
      <c r="E331" s="18">
        <v>36248</v>
      </c>
      <c r="F331" s="8">
        <f t="shared" ca="1" si="13"/>
        <v>26.846575342465755</v>
      </c>
      <c r="G331" s="10" t="s">
        <v>490</v>
      </c>
      <c r="H331" s="10">
        <f t="shared" si="14"/>
        <v>3</v>
      </c>
      <c r="I331" s="10" t="s">
        <v>492</v>
      </c>
      <c r="J331" s="10" t="s">
        <v>492</v>
      </c>
      <c r="K331" s="10" t="s">
        <v>574</v>
      </c>
    </row>
    <row r="332" spans="1:23" ht="13.95" customHeight="1" x14ac:dyDescent="0.3">
      <c r="A332" s="10">
        <f t="shared" si="15"/>
        <v>331</v>
      </c>
      <c r="B332" s="13" t="s">
        <v>1607</v>
      </c>
      <c r="C332" s="13" t="s">
        <v>119</v>
      </c>
      <c r="D332" s="10" t="s">
        <v>564</v>
      </c>
      <c r="E332" s="18">
        <v>35957</v>
      </c>
      <c r="F332" s="8">
        <f t="shared" ref="F332:F395" ca="1" si="16">IF(E332="","",(TODAY()-E332)/365)</f>
        <v>27.643835616438356</v>
      </c>
      <c r="G332" s="10" t="s">
        <v>488</v>
      </c>
      <c r="H332" s="10">
        <f t="shared" ref="H332:H395" si="17">IF(G332="P",1,(IF(G332="C",2,(IF(G332="IF",3,(IF(G332="OF",4,"x")))))))</f>
        <v>1</v>
      </c>
      <c r="I332" s="10" t="s">
        <v>492</v>
      </c>
      <c r="J332" s="10" t="s">
        <v>492</v>
      </c>
      <c r="K332" s="10" t="s">
        <v>574</v>
      </c>
    </row>
    <row r="333" spans="1:23" ht="13.95" customHeight="1" x14ac:dyDescent="0.3">
      <c r="A333" s="10">
        <f t="shared" si="15"/>
        <v>332</v>
      </c>
      <c r="B333" s="28" t="s">
        <v>1195</v>
      </c>
      <c r="C333" s="29" t="s">
        <v>30</v>
      </c>
      <c r="D333" s="10" t="s">
        <v>564</v>
      </c>
      <c r="E333" s="18">
        <v>34039</v>
      </c>
      <c r="F333" s="8">
        <f t="shared" ca="1" si="16"/>
        <v>32.898630136986299</v>
      </c>
      <c r="G333" s="10" t="s">
        <v>488</v>
      </c>
      <c r="H333" s="10">
        <f t="shared" si="17"/>
        <v>1</v>
      </c>
      <c r="I333" s="10" t="s">
        <v>492</v>
      </c>
      <c r="J333" s="10" t="s">
        <v>492</v>
      </c>
      <c r="K333" s="10" t="s">
        <v>574</v>
      </c>
    </row>
    <row r="334" spans="1:23" ht="13.95" customHeight="1" x14ac:dyDescent="0.3">
      <c r="A334" s="10">
        <f t="shared" si="15"/>
        <v>333</v>
      </c>
      <c r="B334" s="13" t="s">
        <v>938</v>
      </c>
      <c r="C334" s="13" t="s">
        <v>61</v>
      </c>
      <c r="D334" s="10" t="s">
        <v>564</v>
      </c>
      <c r="E334" s="18">
        <v>35203</v>
      </c>
      <c r="F334" s="8">
        <f t="shared" ca="1" si="16"/>
        <v>29.709589041095889</v>
      </c>
      <c r="G334" s="10" t="s">
        <v>488</v>
      </c>
      <c r="H334" s="10">
        <f t="shared" si="17"/>
        <v>1</v>
      </c>
      <c r="I334" s="10" t="s">
        <v>492</v>
      </c>
      <c r="J334" s="10" t="s">
        <v>493</v>
      </c>
      <c r="K334" s="10" t="s">
        <v>574</v>
      </c>
    </row>
    <row r="335" spans="1:23" ht="13.95" customHeight="1" x14ac:dyDescent="0.3">
      <c r="A335" s="10">
        <f t="shared" si="15"/>
        <v>334</v>
      </c>
      <c r="B335" s="12" t="s">
        <v>1379</v>
      </c>
      <c r="C335" s="12" t="s">
        <v>1380</v>
      </c>
      <c r="D335" s="10" t="s">
        <v>564</v>
      </c>
      <c r="E335" s="18">
        <v>36766</v>
      </c>
      <c r="F335" s="8">
        <f t="shared" ca="1" si="16"/>
        <v>25.427397260273974</v>
      </c>
      <c r="G335" s="10" t="s">
        <v>490</v>
      </c>
      <c r="H335" s="10">
        <f t="shared" si="17"/>
        <v>3</v>
      </c>
      <c r="I335" s="10" t="s">
        <v>492</v>
      </c>
      <c r="J335" s="10" t="s">
        <v>493</v>
      </c>
      <c r="K335" s="10" t="s">
        <v>574</v>
      </c>
    </row>
    <row r="336" spans="1:23" ht="13.95" customHeight="1" x14ac:dyDescent="0.3">
      <c r="A336" s="10">
        <f t="shared" si="15"/>
        <v>335</v>
      </c>
      <c r="B336" s="21" t="s">
        <v>403</v>
      </c>
      <c r="C336" s="21" t="s">
        <v>58</v>
      </c>
      <c r="D336" s="10" t="s">
        <v>564</v>
      </c>
      <c r="E336" s="18">
        <v>33586</v>
      </c>
      <c r="F336" s="8">
        <f t="shared" ca="1" si="16"/>
        <v>34.139726027397259</v>
      </c>
      <c r="G336" s="10" t="s">
        <v>490</v>
      </c>
      <c r="H336" s="10">
        <f t="shared" si="17"/>
        <v>3</v>
      </c>
      <c r="I336" s="10" t="s">
        <v>492</v>
      </c>
      <c r="J336" s="10" t="s">
        <v>492</v>
      </c>
      <c r="K336" s="10" t="s">
        <v>574</v>
      </c>
      <c r="L336"/>
      <c r="M336"/>
      <c r="N336"/>
      <c r="O336"/>
    </row>
    <row r="337" spans="1:20" ht="13.95" customHeight="1" x14ac:dyDescent="0.3">
      <c r="A337" s="10">
        <f t="shared" si="15"/>
        <v>336</v>
      </c>
      <c r="B337" s="13" t="s">
        <v>515</v>
      </c>
      <c r="C337" s="13" t="s">
        <v>345</v>
      </c>
      <c r="D337" s="10" t="s">
        <v>564</v>
      </c>
      <c r="E337" s="18">
        <v>34316</v>
      </c>
      <c r="F337" s="8">
        <f t="shared" ca="1" si="16"/>
        <v>32.139726027397259</v>
      </c>
      <c r="G337" s="10" t="s">
        <v>488</v>
      </c>
      <c r="H337" s="10">
        <f t="shared" si="17"/>
        <v>1</v>
      </c>
      <c r="I337" s="10" t="s">
        <v>492</v>
      </c>
      <c r="J337" s="10" t="s">
        <v>492</v>
      </c>
      <c r="K337" s="10" t="s">
        <v>574</v>
      </c>
    </row>
    <row r="338" spans="1:20" ht="13.95" customHeight="1" x14ac:dyDescent="0.3">
      <c r="A338" s="10">
        <f t="shared" si="15"/>
        <v>337</v>
      </c>
      <c r="B338" s="13" t="s">
        <v>1610</v>
      </c>
      <c r="C338" s="13" t="s">
        <v>1174</v>
      </c>
      <c r="D338" s="10" t="s">
        <v>564</v>
      </c>
      <c r="E338" s="18">
        <v>35396</v>
      </c>
      <c r="F338" s="8">
        <f t="shared" ca="1" si="16"/>
        <v>29.18082191780822</v>
      </c>
      <c r="G338" s="10" t="s">
        <v>488</v>
      </c>
      <c r="H338" s="10">
        <f t="shared" si="17"/>
        <v>1</v>
      </c>
      <c r="I338" s="10" t="s">
        <v>492</v>
      </c>
      <c r="J338" s="10" t="s">
        <v>492</v>
      </c>
      <c r="K338" s="10" t="s">
        <v>574</v>
      </c>
    </row>
    <row r="339" spans="1:20" ht="13.95" customHeight="1" x14ac:dyDescent="0.3">
      <c r="A339" s="10">
        <f t="shared" si="15"/>
        <v>338</v>
      </c>
      <c r="B339" s="13" t="s">
        <v>843</v>
      </c>
      <c r="C339" s="13" t="s">
        <v>589</v>
      </c>
      <c r="D339" s="10" t="s">
        <v>564</v>
      </c>
      <c r="E339" s="18">
        <v>33464</v>
      </c>
      <c r="F339" s="8">
        <f t="shared" ca="1" si="16"/>
        <v>34.473972602739728</v>
      </c>
      <c r="G339" s="10" t="s">
        <v>488</v>
      </c>
      <c r="H339" s="10">
        <f t="shared" si="17"/>
        <v>1</v>
      </c>
      <c r="I339" s="10" t="s">
        <v>492</v>
      </c>
      <c r="J339" s="10" t="s">
        <v>493</v>
      </c>
      <c r="K339" s="10" t="s">
        <v>574</v>
      </c>
    </row>
    <row r="340" spans="1:20" ht="13.95" customHeight="1" x14ac:dyDescent="0.3">
      <c r="A340" s="10">
        <f t="shared" si="15"/>
        <v>339</v>
      </c>
      <c r="B340" s="13" t="s">
        <v>1611</v>
      </c>
      <c r="C340" s="13" t="s">
        <v>1612</v>
      </c>
      <c r="D340" s="10" t="s">
        <v>564</v>
      </c>
      <c r="E340" s="18">
        <v>34930</v>
      </c>
      <c r="F340" s="8">
        <f t="shared" ca="1" si="16"/>
        <v>30.457534246575342</v>
      </c>
      <c r="G340" s="10" t="s">
        <v>488</v>
      </c>
      <c r="H340" s="10">
        <f t="shared" si="17"/>
        <v>1</v>
      </c>
      <c r="I340" s="10" t="s">
        <v>492</v>
      </c>
      <c r="J340" s="10" t="s">
        <v>493</v>
      </c>
      <c r="K340" s="10" t="s">
        <v>574</v>
      </c>
    </row>
    <row r="341" spans="1:20" ht="13.95" customHeight="1" x14ac:dyDescent="0.3">
      <c r="A341" s="10">
        <f t="shared" si="15"/>
        <v>340</v>
      </c>
      <c r="B341" s="21" t="s">
        <v>332</v>
      </c>
      <c r="C341" s="21" t="s">
        <v>333</v>
      </c>
      <c r="D341" s="10" t="s">
        <v>564</v>
      </c>
      <c r="E341" s="18">
        <v>33401</v>
      </c>
      <c r="F341" s="8">
        <f t="shared" ca="1" si="16"/>
        <v>34.646575342465752</v>
      </c>
      <c r="G341" s="10" t="s">
        <v>491</v>
      </c>
      <c r="H341" s="10">
        <f t="shared" si="17"/>
        <v>4</v>
      </c>
      <c r="I341" s="10" t="s">
        <v>492</v>
      </c>
      <c r="J341" s="10" t="s">
        <v>493</v>
      </c>
      <c r="K341" s="10" t="s">
        <v>574</v>
      </c>
      <c r="Q341"/>
      <c r="R341"/>
      <c r="S341"/>
      <c r="T341"/>
    </row>
    <row r="342" spans="1:20" ht="13.95" customHeight="1" x14ac:dyDescent="0.3">
      <c r="A342" s="10">
        <f t="shared" si="15"/>
        <v>341</v>
      </c>
      <c r="B342" s="21" t="s">
        <v>332</v>
      </c>
      <c r="C342" s="21" t="s">
        <v>910</v>
      </c>
      <c r="D342" s="17" t="s">
        <v>564</v>
      </c>
      <c r="E342" s="18">
        <v>31807</v>
      </c>
      <c r="F342" s="8">
        <f t="shared" ca="1" si="16"/>
        <v>39.013698630136986</v>
      </c>
      <c r="G342" s="10" t="s">
        <v>488</v>
      </c>
      <c r="H342" s="10">
        <f t="shared" si="17"/>
        <v>1</v>
      </c>
      <c r="I342" s="10" t="s">
        <v>492</v>
      </c>
      <c r="J342" s="10" t="s">
        <v>492</v>
      </c>
      <c r="K342" s="10" t="s">
        <v>574</v>
      </c>
      <c r="L342"/>
      <c r="M342"/>
    </row>
    <row r="343" spans="1:20" ht="13.95" customHeight="1" x14ac:dyDescent="0.3">
      <c r="A343" s="10">
        <f t="shared" si="15"/>
        <v>342</v>
      </c>
      <c r="B343" s="13" t="s">
        <v>451</v>
      </c>
      <c r="C343" s="13" t="s">
        <v>1613</v>
      </c>
      <c r="D343" s="10" t="s">
        <v>564</v>
      </c>
      <c r="E343" s="18">
        <v>33971</v>
      </c>
      <c r="F343" s="8">
        <f t="shared" ca="1" si="16"/>
        <v>33.084931506849315</v>
      </c>
      <c r="G343" s="10" t="s">
        <v>488</v>
      </c>
      <c r="H343" s="10">
        <f t="shared" si="17"/>
        <v>1</v>
      </c>
      <c r="I343" s="10" t="s">
        <v>492</v>
      </c>
      <c r="J343" s="10" t="s">
        <v>492</v>
      </c>
      <c r="K343" s="10" t="s">
        <v>574</v>
      </c>
    </row>
    <row r="344" spans="1:20" ht="13.95" customHeight="1" x14ac:dyDescent="0.3">
      <c r="A344" s="10">
        <f t="shared" si="15"/>
        <v>343</v>
      </c>
      <c r="B344" s="22" t="s">
        <v>701</v>
      </c>
      <c r="C344" s="22" t="s">
        <v>281</v>
      </c>
      <c r="D344" s="10" t="s">
        <v>564</v>
      </c>
      <c r="E344" s="18">
        <v>33820</v>
      </c>
      <c r="F344" s="8">
        <f t="shared" ca="1" si="16"/>
        <v>33.4986301369863</v>
      </c>
      <c r="G344" s="10" t="s">
        <v>488</v>
      </c>
      <c r="H344" s="10">
        <f t="shared" si="17"/>
        <v>1</v>
      </c>
      <c r="I344" s="10" t="s">
        <v>492</v>
      </c>
      <c r="J344" s="10" t="s">
        <v>493</v>
      </c>
      <c r="K344" s="10" t="s">
        <v>574</v>
      </c>
      <c r="Q344"/>
      <c r="R344"/>
      <c r="S344"/>
      <c r="T344"/>
    </row>
    <row r="345" spans="1:20" ht="13.95" customHeight="1" x14ac:dyDescent="0.3">
      <c r="A345" s="10">
        <f t="shared" si="15"/>
        <v>344</v>
      </c>
      <c r="B345" s="13" t="s">
        <v>943</v>
      </c>
      <c r="C345" s="13" t="s">
        <v>145</v>
      </c>
      <c r="D345" s="10" t="s">
        <v>564</v>
      </c>
      <c r="E345" s="18">
        <v>34292</v>
      </c>
      <c r="F345" s="8">
        <f t="shared" ca="1" si="16"/>
        <v>32.205479452054796</v>
      </c>
      <c r="G345" s="10" t="s">
        <v>488</v>
      </c>
      <c r="H345" s="10">
        <f t="shared" si="17"/>
        <v>1</v>
      </c>
      <c r="I345" s="10" t="s">
        <v>493</v>
      </c>
      <c r="J345" s="10" t="s">
        <v>492</v>
      </c>
      <c r="K345" s="10" t="s">
        <v>574</v>
      </c>
    </row>
    <row r="346" spans="1:20" ht="13.95" customHeight="1" x14ac:dyDescent="0.3">
      <c r="A346" s="10">
        <f t="shared" si="15"/>
        <v>345</v>
      </c>
      <c r="B346" s="13" t="s">
        <v>1616</v>
      </c>
      <c r="C346" s="13" t="s">
        <v>417</v>
      </c>
      <c r="D346" s="10" t="s">
        <v>564</v>
      </c>
      <c r="E346" s="18">
        <v>36300</v>
      </c>
      <c r="F346" s="8">
        <f t="shared" ca="1" si="16"/>
        <v>26.704109589041096</v>
      </c>
      <c r="G346" s="10" t="s">
        <v>488</v>
      </c>
      <c r="H346" s="10">
        <f t="shared" si="17"/>
        <v>1</v>
      </c>
      <c r="I346" s="10" t="s">
        <v>492</v>
      </c>
      <c r="J346" s="10" t="s">
        <v>492</v>
      </c>
      <c r="K346" s="10" t="s">
        <v>574</v>
      </c>
    </row>
    <row r="347" spans="1:20" ht="13.95" customHeight="1" x14ac:dyDescent="0.3">
      <c r="A347" s="10">
        <f t="shared" si="15"/>
        <v>346</v>
      </c>
      <c r="B347" s="22" t="s">
        <v>660</v>
      </c>
      <c r="C347" s="22" t="s">
        <v>216</v>
      </c>
      <c r="D347" s="17" t="s">
        <v>564</v>
      </c>
      <c r="E347" s="18">
        <v>33650</v>
      </c>
      <c r="F347" s="8">
        <f t="shared" ca="1" si="16"/>
        <v>33.964383561643835</v>
      </c>
      <c r="G347" s="10" t="s">
        <v>488</v>
      </c>
      <c r="H347" s="10">
        <f t="shared" si="17"/>
        <v>1</v>
      </c>
      <c r="I347" s="10" t="s">
        <v>492</v>
      </c>
      <c r="J347" s="10" t="s">
        <v>493</v>
      </c>
      <c r="K347" s="10" t="s">
        <v>574</v>
      </c>
    </row>
    <row r="348" spans="1:20" ht="13.95" customHeight="1" x14ac:dyDescent="0.3">
      <c r="A348" s="10">
        <f t="shared" si="15"/>
        <v>347</v>
      </c>
      <c r="B348" s="28" t="s">
        <v>115</v>
      </c>
      <c r="C348" s="29" t="s">
        <v>872</v>
      </c>
      <c r="D348" s="10" t="s">
        <v>564</v>
      </c>
      <c r="E348" s="18">
        <v>35805</v>
      </c>
      <c r="F348" s="8">
        <f t="shared" ca="1" si="16"/>
        <v>28.06027397260274</v>
      </c>
      <c r="G348" s="10" t="s">
        <v>491</v>
      </c>
      <c r="H348" s="10">
        <f t="shared" si="17"/>
        <v>4</v>
      </c>
      <c r="I348" s="10" t="s">
        <v>493</v>
      </c>
      <c r="J348" s="10" t="s">
        <v>492</v>
      </c>
      <c r="K348" s="10" t="s">
        <v>574</v>
      </c>
    </row>
    <row r="349" spans="1:20" ht="13.95" customHeight="1" x14ac:dyDescent="0.3">
      <c r="A349" s="10">
        <f t="shared" si="15"/>
        <v>348</v>
      </c>
      <c r="B349" s="12" t="s">
        <v>175</v>
      </c>
      <c r="C349" s="12" t="s">
        <v>143</v>
      </c>
      <c r="D349" s="10" t="s">
        <v>564</v>
      </c>
      <c r="E349" s="18">
        <v>34996</v>
      </c>
      <c r="F349" s="8">
        <f t="shared" ca="1" si="16"/>
        <v>30.276712328767122</v>
      </c>
      <c r="G349" s="10" t="s">
        <v>491</v>
      </c>
      <c r="H349" s="10">
        <f t="shared" si="17"/>
        <v>4</v>
      </c>
      <c r="I349" s="10" t="s">
        <v>492</v>
      </c>
      <c r="J349" s="10" t="s">
        <v>493</v>
      </c>
      <c r="K349" s="10" t="s">
        <v>574</v>
      </c>
    </row>
    <row r="350" spans="1:20" ht="13.95" customHeight="1" x14ac:dyDescent="0.3">
      <c r="A350" s="10">
        <f t="shared" si="15"/>
        <v>349</v>
      </c>
      <c r="B350" s="13" t="s">
        <v>175</v>
      </c>
      <c r="C350" s="13" t="s">
        <v>36</v>
      </c>
      <c r="D350" s="10" t="s">
        <v>564</v>
      </c>
      <c r="E350" s="18">
        <v>35729</v>
      </c>
      <c r="F350" s="8">
        <f t="shared" ca="1" si="16"/>
        <v>28.268493150684932</v>
      </c>
      <c r="G350" s="10" t="s">
        <v>488</v>
      </c>
      <c r="H350" s="10">
        <f t="shared" si="17"/>
        <v>1</v>
      </c>
      <c r="I350" s="10" t="s">
        <v>492</v>
      </c>
      <c r="J350" s="10" t="s">
        <v>492</v>
      </c>
      <c r="K350" s="10" t="s">
        <v>574</v>
      </c>
    </row>
    <row r="351" spans="1:20" ht="13.95" customHeight="1" x14ac:dyDescent="0.3">
      <c r="A351" s="10">
        <f t="shared" si="15"/>
        <v>350</v>
      </c>
      <c r="B351" s="21" t="s">
        <v>168</v>
      </c>
      <c r="C351" s="21" t="s">
        <v>169</v>
      </c>
      <c r="D351" s="10" t="s">
        <v>564</v>
      </c>
      <c r="E351" s="18">
        <v>32455</v>
      </c>
      <c r="F351" s="8">
        <f t="shared" ca="1" si="16"/>
        <v>37.238356164383561</v>
      </c>
      <c r="G351" s="10" t="s">
        <v>489</v>
      </c>
      <c r="H351" s="10">
        <f t="shared" si="17"/>
        <v>2</v>
      </c>
      <c r="I351" s="10" t="s">
        <v>492</v>
      </c>
      <c r="J351" s="10" t="s">
        <v>493</v>
      </c>
      <c r="K351" s="10" t="s">
        <v>574</v>
      </c>
      <c r="Q351"/>
      <c r="R351"/>
      <c r="S351"/>
      <c r="T351"/>
    </row>
    <row r="352" spans="1:20" ht="13.95" customHeight="1" x14ac:dyDescent="0.3">
      <c r="A352" s="10">
        <f t="shared" si="15"/>
        <v>351</v>
      </c>
      <c r="B352" s="13" t="s">
        <v>1618</v>
      </c>
      <c r="C352" s="13" t="s">
        <v>159</v>
      </c>
      <c r="D352" s="10" t="s">
        <v>564</v>
      </c>
      <c r="E352" s="18">
        <v>35062</v>
      </c>
      <c r="F352" s="8">
        <f t="shared" ca="1" si="16"/>
        <v>30.095890410958905</v>
      </c>
      <c r="G352" s="10" t="s">
        <v>488</v>
      </c>
      <c r="H352" s="10">
        <f t="shared" si="17"/>
        <v>1</v>
      </c>
      <c r="I352" s="10" t="s">
        <v>492</v>
      </c>
      <c r="J352" s="10" t="s">
        <v>493</v>
      </c>
      <c r="K352" s="10" t="s">
        <v>574</v>
      </c>
    </row>
    <row r="353" spans="1:20" ht="13.95" customHeight="1" x14ac:dyDescent="0.3">
      <c r="A353" s="10">
        <f t="shared" si="15"/>
        <v>352</v>
      </c>
      <c r="B353" s="13" t="s">
        <v>950</v>
      </c>
      <c r="C353" s="13" t="s">
        <v>1541</v>
      </c>
      <c r="D353" s="10" t="s">
        <v>564</v>
      </c>
      <c r="E353" s="18">
        <v>36057</v>
      </c>
      <c r="F353" s="8">
        <f t="shared" ca="1" si="16"/>
        <v>27.36986301369863</v>
      </c>
      <c r="G353" s="10" t="s">
        <v>488</v>
      </c>
      <c r="H353" s="10">
        <f t="shared" si="17"/>
        <v>1</v>
      </c>
      <c r="I353" s="10" t="s">
        <v>492</v>
      </c>
      <c r="J353" s="10" t="s">
        <v>492</v>
      </c>
      <c r="K353" s="10" t="s">
        <v>574</v>
      </c>
    </row>
    <row r="354" spans="1:20" ht="13.95" customHeight="1" x14ac:dyDescent="0.3">
      <c r="A354" s="10">
        <f t="shared" si="15"/>
        <v>353</v>
      </c>
      <c r="B354" s="13" t="s">
        <v>1619</v>
      </c>
      <c r="C354" s="13" t="s">
        <v>1620</v>
      </c>
      <c r="D354" s="10" t="s">
        <v>564</v>
      </c>
      <c r="E354" s="18">
        <v>36311</v>
      </c>
      <c r="F354" s="8">
        <f t="shared" ca="1" si="16"/>
        <v>26.673972602739727</v>
      </c>
      <c r="G354" s="10" t="s">
        <v>488</v>
      </c>
      <c r="H354" s="10">
        <f t="shared" si="17"/>
        <v>1</v>
      </c>
      <c r="I354" s="10" t="s">
        <v>492</v>
      </c>
      <c r="J354" s="10" t="s">
        <v>492</v>
      </c>
      <c r="K354" s="10" t="s">
        <v>574</v>
      </c>
    </row>
    <row r="355" spans="1:20" ht="13.95" customHeight="1" x14ac:dyDescent="0.3">
      <c r="A355" s="10">
        <f t="shared" si="15"/>
        <v>354</v>
      </c>
      <c r="B355" s="21" t="s">
        <v>519</v>
      </c>
      <c r="C355" s="21" t="s">
        <v>363</v>
      </c>
      <c r="D355" s="10" t="s">
        <v>564</v>
      </c>
      <c r="E355" s="18">
        <v>33230</v>
      </c>
      <c r="F355" s="8">
        <f t="shared" ca="1" si="16"/>
        <v>35.115068493150687</v>
      </c>
      <c r="G355" s="10" t="s">
        <v>491</v>
      </c>
      <c r="H355" s="10">
        <f t="shared" si="17"/>
        <v>4</v>
      </c>
      <c r="I355" s="10" t="s">
        <v>492</v>
      </c>
      <c r="J355" s="10" t="s">
        <v>493</v>
      </c>
      <c r="K355" s="10" t="s">
        <v>574</v>
      </c>
      <c r="P355"/>
      <c r="Q355"/>
      <c r="R355"/>
      <c r="S355"/>
      <c r="T355"/>
    </row>
    <row r="356" spans="1:20" ht="13.95" customHeight="1" x14ac:dyDescent="0.3">
      <c r="A356" s="10">
        <f t="shared" si="15"/>
        <v>355</v>
      </c>
      <c r="B356" s="13" t="s">
        <v>241</v>
      </c>
      <c r="C356" s="13" t="s">
        <v>28</v>
      </c>
      <c r="D356" s="10" t="s">
        <v>564</v>
      </c>
      <c r="E356" s="18">
        <v>35970</v>
      </c>
      <c r="F356" s="8">
        <f t="shared" ca="1" si="16"/>
        <v>27.608219178082191</v>
      </c>
      <c r="G356" s="10" t="s">
        <v>490</v>
      </c>
      <c r="H356" s="10">
        <f t="shared" si="17"/>
        <v>3</v>
      </c>
      <c r="I356" s="10" t="s">
        <v>492</v>
      </c>
      <c r="J356" s="10" t="s">
        <v>492</v>
      </c>
      <c r="K356" s="10" t="s">
        <v>574</v>
      </c>
    </row>
    <row r="357" spans="1:20" ht="13.95" customHeight="1" x14ac:dyDescent="0.3">
      <c r="A357" s="10">
        <f t="shared" si="15"/>
        <v>356</v>
      </c>
      <c r="B357" s="12" t="s">
        <v>1529</v>
      </c>
      <c r="C357" s="12" t="s">
        <v>777</v>
      </c>
      <c r="D357" s="25" t="s">
        <v>564</v>
      </c>
      <c r="E357" s="18">
        <v>34606</v>
      </c>
      <c r="F357" s="8">
        <f t="shared" ca="1" si="16"/>
        <v>31.345205479452055</v>
      </c>
      <c r="G357" s="10" t="s">
        <v>488</v>
      </c>
      <c r="H357" s="10">
        <f t="shared" si="17"/>
        <v>1</v>
      </c>
      <c r="I357" s="10" t="s">
        <v>493</v>
      </c>
      <c r="J357" s="10" t="s">
        <v>492</v>
      </c>
      <c r="K357" s="10" t="s">
        <v>574</v>
      </c>
      <c r="N357"/>
      <c r="O357"/>
      <c r="P357"/>
      <c r="Q357"/>
    </row>
    <row r="358" spans="1:20" ht="13.95" customHeight="1" x14ac:dyDescent="0.3">
      <c r="A358" s="10">
        <f t="shared" si="15"/>
        <v>357</v>
      </c>
      <c r="B358" s="12" t="s">
        <v>1392</v>
      </c>
      <c r="C358" s="12" t="s">
        <v>705</v>
      </c>
      <c r="D358" s="25" t="s">
        <v>564</v>
      </c>
      <c r="E358" s="18">
        <v>35781</v>
      </c>
      <c r="F358" s="8">
        <f t="shared" ca="1" si="16"/>
        <v>28.126027397260273</v>
      </c>
      <c r="G358" s="10" t="s">
        <v>488</v>
      </c>
      <c r="H358" s="10">
        <f t="shared" si="17"/>
        <v>1</v>
      </c>
      <c r="I358" s="10" t="s">
        <v>493</v>
      </c>
      <c r="J358" s="10" t="s">
        <v>492</v>
      </c>
      <c r="K358" s="10" t="s">
        <v>574</v>
      </c>
      <c r="M358"/>
    </row>
    <row r="359" spans="1:20" ht="13.95" customHeight="1" x14ac:dyDescent="0.3">
      <c r="A359" s="10">
        <f t="shared" si="15"/>
        <v>358</v>
      </c>
      <c r="B359" s="13" t="s">
        <v>1623</v>
      </c>
      <c r="C359" s="13" t="s">
        <v>1421</v>
      </c>
      <c r="D359" s="10" t="s">
        <v>564</v>
      </c>
      <c r="E359" s="18">
        <v>36697</v>
      </c>
      <c r="F359" s="8">
        <f t="shared" ca="1" si="16"/>
        <v>25.616438356164384</v>
      </c>
      <c r="G359" s="10" t="s">
        <v>488</v>
      </c>
      <c r="H359" s="10">
        <f t="shared" si="17"/>
        <v>1</v>
      </c>
      <c r="I359" s="10" t="s">
        <v>492</v>
      </c>
      <c r="J359" s="10" t="s">
        <v>492</v>
      </c>
      <c r="K359" s="10" t="s">
        <v>574</v>
      </c>
    </row>
    <row r="360" spans="1:20" ht="13.95" customHeight="1" x14ac:dyDescent="0.3">
      <c r="A360" s="10">
        <f t="shared" si="15"/>
        <v>359</v>
      </c>
      <c r="B360" s="28" t="s">
        <v>1208</v>
      </c>
      <c r="C360" s="29" t="s">
        <v>146</v>
      </c>
      <c r="D360" s="10" t="s">
        <v>564</v>
      </c>
      <c r="E360" s="18">
        <v>35640</v>
      </c>
      <c r="F360" s="8">
        <f t="shared" ca="1" si="16"/>
        <v>28.512328767123286</v>
      </c>
      <c r="G360" s="10" t="s">
        <v>488</v>
      </c>
      <c r="H360" s="10">
        <f t="shared" si="17"/>
        <v>1</v>
      </c>
      <c r="I360" s="10" t="s">
        <v>492</v>
      </c>
      <c r="J360" s="10" t="s">
        <v>493</v>
      </c>
      <c r="K360" s="10" t="s">
        <v>574</v>
      </c>
    </row>
    <row r="361" spans="1:20" ht="13.95" customHeight="1" x14ac:dyDescent="0.3">
      <c r="A361" s="10">
        <f t="shared" si="15"/>
        <v>360</v>
      </c>
      <c r="B361" s="28" t="s">
        <v>1209</v>
      </c>
      <c r="C361" s="29" t="s">
        <v>88</v>
      </c>
      <c r="D361" s="10" t="s">
        <v>564</v>
      </c>
      <c r="E361" s="18">
        <v>35152</v>
      </c>
      <c r="F361" s="8">
        <f t="shared" ca="1" si="16"/>
        <v>29.849315068493151</v>
      </c>
      <c r="G361" s="10" t="s">
        <v>490</v>
      </c>
      <c r="H361" s="10">
        <f t="shared" si="17"/>
        <v>3</v>
      </c>
      <c r="I361" s="10" t="s">
        <v>492</v>
      </c>
      <c r="J361" s="10" t="s">
        <v>493</v>
      </c>
      <c r="K361" s="10" t="s">
        <v>574</v>
      </c>
    </row>
    <row r="362" spans="1:20" ht="13.95" customHeight="1" x14ac:dyDescent="0.3">
      <c r="A362" s="10">
        <f t="shared" si="15"/>
        <v>361</v>
      </c>
      <c r="B362" s="13" t="s">
        <v>955</v>
      </c>
      <c r="C362" s="13" t="s">
        <v>278</v>
      </c>
      <c r="D362" s="10" t="s">
        <v>564</v>
      </c>
      <c r="E362" s="18">
        <v>34221</v>
      </c>
      <c r="F362" s="8">
        <f t="shared" ca="1" si="16"/>
        <v>32.4</v>
      </c>
      <c r="G362" s="10" t="s">
        <v>488</v>
      </c>
      <c r="H362" s="10">
        <f t="shared" si="17"/>
        <v>1</v>
      </c>
      <c r="I362" s="10" t="s">
        <v>493</v>
      </c>
      <c r="J362" s="10" t="s">
        <v>492</v>
      </c>
      <c r="K362" s="10" t="s">
        <v>574</v>
      </c>
      <c r="R362"/>
    </row>
    <row r="363" spans="1:20" ht="13.95" customHeight="1" x14ac:dyDescent="0.3">
      <c r="A363" s="10">
        <f t="shared" si="15"/>
        <v>362</v>
      </c>
      <c r="B363" s="13" t="s">
        <v>56</v>
      </c>
      <c r="C363" s="13" t="s">
        <v>124</v>
      </c>
      <c r="D363" s="10" t="s">
        <v>564</v>
      </c>
      <c r="E363" s="18">
        <v>35500</v>
      </c>
      <c r="F363" s="8">
        <f t="shared" ca="1" si="16"/>
        <v>28.895890410958906</v>
      </c>
      <c r="G363" s="10" t="s">
        <v>488</v>
      </c>
      <c r="H363" s="10">
        <f t="shared" si="17"/>
        <v>1</v>
      </c>
      <c r="I363" s="10" t="s">
        <v>492</v>
      </c>
      <c r="J363" s="10" t="s">
        <v>493</v>
      </c>
      <c r="K363" s="10" t="s">
        <v>574</v>
      </c>
      <c r="Q363"/>
    </row>
    <row r="364" spans="1:20" ht="13.95" customHeight="1" x14ac:dyDescent="0.3">
      <c r="A364" s="10">
        <f t="shared" si="15"/>
        <v>363</v>
      </c>
      <c r="B364" s="21" t="s">
        <v>56</v>
      </c>
      <c r="C364" s="21" t="s">
        <v>199</v>
      </c>
      <c r="D364" s="10" t="s">
        <v>564</v>
      </c>
      <c r="E364" s="18">
        <v>33474</v>
      </c>
      <c r="F364" s="8">
        <f t="shared" ca="1" si="16"/>
        <v>34.446575342465756</v>
      </c>
      <c r="G364" s="10" t="s">
        <v>490</v>
      </c>
      <c r="H364" s="10">
        <f t="shared" si="17"/>
        <v>3</v>
      </c>
      <c r="I364" s="10" t="s">
        <v>492</v>
      </c>
      <c r="J364" s="10" t="s">
        <v>492</v>
      </c>
      <c r="K364" s="10" t="s">
        <v>574</v>
      </c>
      <c r="P364"/>
    </row>
    <row r="365" spans="1:20" ht="13.95" customHeight="1" x14ac:dyDescent="0.3">
      <c r="A365" s="10">
        <f t="shared" si="15"/>
        <v>364</v>
      </c>
      <c r="B365" s="13" t="s">
        <v>56</v>
      </c>
      <c r="C365" s="13" t="s">
        <v>260</v>
      </c>
      <c r="D365" s="10" t="s">
        <v>564</v>
      </c>
      <c r="E365" s="18">
        <v>35252</v>
      </c>
      <c r="F365" s="8">
        <f t="shared" ca="1" si="16"/>
        <v>29.575342465753426</v>
      </c>
      <c r="G365" s="10" t="s">
        <v>488</v>
      </c>
      <c r="H365" s="10">
        <f t="shared" si="17"/>
        <v>1</v>
      </c>
      <c r="I365" s="10" t="s">
        <v>492</v>
      </c>
      <c r="J365" s="10" t="s">
        <v>493</v>
      </c>
      <c r="K365" s="10" t="s">
        <v>574</v>
      </c>
      <c r="P365"/>
    </row>
    <row r="366" spans="1:20" ht="13.95" customHeight="1" x14ac:dyDescent="0.3">
      <c r="A366" s="10">
        <f t="shared" si="15"/>
        <v>365</v>
      </c>
      <c r="B366" s="22" t="s">
        <v>340</v>
      </c>
      <c r="C366" s="22" t="s">
        <v>81</v>
      </c>
      <c r="D366" s="17" t="s">
        <v>564</v>
      </c>
      <c r="E366" s="18">
        <v>32914</v>
      </c>
      <c r="F366" s="8">
        <f t="shared" ca="1" si="16"/>
        <v>35.980821917808221</v>
      </c>
      <c r="G366" s="10" t="s">
        <v>488</v>
      </c>
      <c r="H366" s="10">
        <f t="shared" si="17"/>
        <v>1</v>
      </c>
      <c r="I366" s="10" t="s">
        <v>492</v>
      </c>
      <c r="J366" s="10" t="s">
        <v>492</v>
      </c>
      <c r="K366" s="10" t="s">
        <v>574</v>
      </c>
      <c r="Q366"/>
    </row>
    <row r="367" spans="1:20" ht="13.95" customHeight="1" x14ac:dyDescent="0.3">
      <c r="A367" s="10">
        <f t="shared" si="15"/>
        <v>366</v>
      </c>
      <c r="B367" s="12" t="s">
        <v>1530</v>
      </c>
      <c r="C367" s="12" t="s">
        <v>705</v>
      </c>
      <c r="D367" s="25" t="s">
        <v>564</v>
      </c>
      <c r="E367" s="18">
        <v>34789</v>
      </c>
      <c r="F367" s="8">
        <f t="shared" ca="1" si="16"/>
        <v>30.843835616438355</v>
      </c>
      <c r="G367" s="10" t="s">
        <v>488</v>
      </c>
      <c r="H367" s="10">
        <f t="shared" si="17"/>
        <v>1</v>
      </c>
      <c r="I367" s="10" t="s">
        <v>492</v>
      </c>
      <c r="J367" s="10" t="s">
        <v>493</v>
      </c>
      <c r="K367" s="10" t="s">
        <v>574</v>
      </c>
    </row>
    <row r="368" spans="1:20" ht="13.95" customHeight="1" x14ac:dyDescent="0.3">
      <c r="A368" s="10">
        <f t="shared" si="15"/>
        <v>367</v>
      </c>
      <c r="B368" s="13" t="s">
        <v>957</v>
      </c>
      <c r="C368" s="13" t="s">
        <v>747</v>
      </c>
      <c r="D368" s="10" t="s">
        <v>564</v>
      </c>
      <c r="E368" s="18">
        <v>35274</v>
      </c>
      <c r="F368" s="8">
        <f t="shared" ca="1" si="16"/>
        <v>29.515068493150686</v>
      </c>
      <c r="G368" s="10" t="s">
        <v>488</v>
      </c>
      <c r="H368" s="10">
        <f t="shared" si="17"/>
        <v>1</v>
      </c>
      <c r="I368" s="10" t="s">
        <v>492</v>
      </c>
      <c r="J368" s="10" t="s">
        <v>493</v>
      </c>
      <c r="K368" s="10" t="s">
        <v>574</v>
      </c>
      <c r="O368"/>
    </row>
    <row r="369" spans="1:23" ht="13.95" customHeight="1" x14ac:dyDescent="0.3">
      <c r="A369" s="10">
        <f t="shared" si="15"/>
        <v>368</v>
      </c>
      <c r="B369" s="22" t="s">
        <v>306</v>
      </c>
      <c r="C369" s="22" t="s">
        <v>743</v>
      </c>
      <c r="D369" s="10" t="s">
        <v>564</v>
      </c>
      <c r="E369" s="18">
        <v>34592</v>
      </c>
      <c r="F369" s="8">
        <f t="shared" ca="1" si="16"/>
        <v>31.383561643835616</v>
      </c>
      <c r="G369" s="10" t="s">
        <v>488</v>
      </c>
      <c r="H369" s="10">
        <f t="shared" si="17"/>
        <v>1</v>
      </c>
      <c r="I369" s="10" t="s">
        <v>492</v>
      </c>
      <c r="J369" s="10" t="s">
        <v>493</v>
      </c>
      <c r="K369" s="10" t="s">
        <v>574</v>
      </c>
      <c r="O369"/>
    </row>
    <row r="370" spans="1:23" ht="13.95" customHeight="1" x14ac:dyDescent="0.3">
      <c r="A370" s="10">
        <f t="shared" si="15"/>
        <v>369</v>
      </c>
      <c r="B370" s="13" t="s">
        <v>1638</v>
      </c>
      <c r="C370" s="13" t="s">
        <v>212</v>
      </c>
      <c r="D370" s="10" t="s">
        <v>564</v>
      </c>
      <c r="E370" s="18">
        <v>35775</v>
      </c>
      <c r="F370" s="8">
        <f t="shared" ca="1" si="16"/>
        <v>28.142465753424659</v>
      </c>
      <c r="G370" s="10" t="s">
        <v>491</v>
      </c>
      <c r="H370" s="10">
        <f t="shared" si="17"/>
        <v>4</v>
      </c>
      <c r="I370" s="10" t="s">
        <v>492</v>
      </c>
      <c r="J370" s="10" t="s">
        <v>493</v>
      </c>
      <c r="K370" s="10" t="s">
        <v>574</v>
      </c>
    </row>
    <row r="371" spans="1:23" ht="13.95" customHeight="1" x14ac:dyDescent="0.3">
      <c r="A371" s="10">
        <f t="shared" si="15"/>
        <v>370</v>
      </c>
      <c r="B371" s="12" t="s">
        <v>1039</v>
      </c>
      <c r="C371" s="12" t="s">
        <v>1023</v>
      </c>
      <c r="D371" s="10" t="s">
        <v>564</v>
      </c>
      <c r="E371" s="18">
        <v>34062</v>
      </c>
      <c r="F371" s="8">
        <f t="shared" ca="1" si="16"/>
        <v>32.835616438356162</v>
      </c>
      <c r="G371" s="10" t="s">
        <v>490</v>
      </c>
      <c r="H371" s="10">
        <f t="shared" si="17"/>
        <v>3</v>
      </c>
      <c r="I371" s="10" t="s">
        <v>492</v>
      </c>
      <c r="J371" s="10" t="s">
        <v>492</v>
      </c>
      <c r="K371" s="10" t="s">
        <v>574</v>
      </c>
    </row>
    <row r="372" spans="1:23" ht="13.95" customHeight="1" x14ac:dyDescent="0.3">
      <c r="A372" s="10">
        <f t="shared" si="15"/>
        <v>371</v>
      </c>
      <c r="B372" s="12" t="s">
        <v>132</v>
      </c>
      <c r="C372" s="12" t="s">
        <v>1397</v>
      </c>
      <c r="D372" s="25" t="s">
        <v>564</v>
      </c>
      <c r="E372" s="18">
        <v>32077</v>
      </c>
      <c r="F372" s="8">
        <f t="shared" ca="1" si="16"/>
        <v>38.273972602739725</v>
      </c>
      <c r="G372" s="10" t="s">
        <v>488</v>
      </c>
      <c r="H372" s="10">
        <f t="shared" si="17"/>
        <v>1</v>
      </c>
      <c r="I372" s="10" t="s">
        <v>492</v>
      </c>
      <c r="J372" s="10" t="s">
        <v>493</v>
      </c>
      <c r="K372" s="10" t="s">
        <v>574</v>
      </c>
    </row>
    <row r="373" spans="1:23" ht="13.95" customHeight="1" x14ac:dyDescent="0.3">
      <c r="A373" s="10">
        <f t="shared" si="15"/>
        <v>372</v>
      </c>
      <c r="B373" s="22" t="s">
        <v>132</v>
      </c>
      <c r="C373" s="22" t="s">
        <v>266</v>
      </c>
      <c r="D373" s="17" t="s">
        <v>564</v>
      </c>
      <c r="E373" s="18">
        <v>33474</v>
      </c>
      <c r="F373" s="8">
        <f t="shared" ca="1" si="16"/>
        <v>34.446575342465756</v>
      </c>
      <c r="G373" s="10" t="s">
        <v>488</v>
      </c>
      <c r="H373" s="10">
        <f t="shared" si="17"/>
        <v>1</v>
      </c>
      <c r="I373" s="10" t="s">
        <v>492</v>
      </c>
      <c r="J373" s="10" t="s">
        <v>492</v>
      </c>
      <c r="K373" s="10" t="s">
        <v>574</v>
      </c>
      <c r="L373"/>
      <c r="Q373"/>
    </row>
    <row r="374" spans="1:23" ht="13.95" customHeight="1" x14ac:dyDescent="0.3">
      <c r="A374" s="10">
        <f t="shared" si="15"/>
        <v>373</v>
      </c>
      <c r="B374" s="12" t="s">
        <v>1400</v>
      </c>
      <c r="C374" s="12" t="s">
        <v>352</v>
      </c>
      <c r="D374" s="25" t="s">
        <v>564</v>
      </c>
      <c r="E374" s="18">
        <v>35790</v>
      </c>
      <c r="F374" s="8">
        <f t="shared" ca="1" si="16"/>
        <v>28.101369863013698</v>
      </c>
      <c r="G374" s="10" t="s">
        <v>488</v>
      </c>
      <c r="H374" s="10">
        <f t="shared" si="17"/>
        <v>1</v>
      </c>
      <c r="I374" s="10" t="s">
        <v>492</v>
      </c>
      <c r="J374" s="10" t="s">
        <v>492</v>
      </c>
      <c r="K374" s="10" t="s">
        <v>574</v>
      </c>
    </row>
    <row r="375" spans="1:23" customFormat="1" ht="13.95" customHeight="1" x14ac:dyDescent="0.3">
      <c r="A375" s="10">
        <f t="shared" si="15"/>
        <v>374</v>
      </c>
      <c r="B375" s="12" t="s">
        <v>39</v>
      </c>
      <c r="C375" s="12" t="s">
        <v>923</v>
      </c>
      <c r="D375" s="10" t="s">
        <v>564</v>
      </c>
      <c r="E375" s="18">
        <v>33832</v>
      </c>
      <c r="F375" s="8">
        <f t="shared" ca="1" si="16"/>
        <v>33.465753424657535</v>
      </c>
      <c r="G375" s="10" t="s">
        <v>491</v>
      </c>
      <c r="H375" s="10">
        <f t="shared" si="17"/>
        <v>4</v>
      </c>
      <c r="I375" s="10" t="s">
        <v>492</v>
      </c>
      <c r="J375" s="10" t="s">
        <v>492</v>
      </c>
      <c r="K375" s="10" t="s">
        <v>574</v>
      </c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</row>
    <row r="376" spans="1:23" ht="13.95" customHeight="1" x14ac:dyDescent="0.3">
      <c r="A376" s="10">
        <f t="shared" si="15"/>
        <v>375</v>
      </c>
      <c r="B376" s="13" t="s">
        <v>277</v>
      </c>
      <c r="C376" s="13" t="s">
        <v>352</v>
      </c>
      <c r="D376" s="10" t="s">
        <v>564</v>
      </c>
      <c r="E376" s="18">
        <v>34999</v>
      </c>
      <c r="F376" s="8">
        <f t="shared" ca="1" si="16"/>
        <v>30.268493150684932</v>
      </c>
      <c r="G376" s="10" t="s">
        <v>491</v>
      </c>
      <c r="H376" s="10">
        <f t="shared" si="17"/>
        <v>4</v>
      </c>
      <c r="I376" s="10" t="s">
        <v>492</v>
      </c>
      <c r="J376" s="10" t="s">
        <v>492</v>
      </c>
      <c r="K376" s="10" t="s">
        <v>574</v>
      </c>
    </row>
    <row r="377" spans="1:23" ht="13.95" customHeight="1" x14ac:dyDescent="0.3">
      <c r="A377" s="10">
        <f t="shared" ref="A377:A440" si="18">ROW()-1</f>
        <v>376</v>
      </c>
      <c r="B377" s="22" t="s">
        <v>277</v>
      </c>
      <c r="C377" s="22" t="s">
        <v>744</v>
      </c>
      <c r="D377" s="10" t="s">
        <v>564</v>
      </c>
      <c r="E377" s="18">
        <v>33368</v>
      </c>
      <c r="F377" s="8">
        <f t="shared" ca="1" si="16"/>
        <v>34.736986301369861</v>
      </c>
      <c r="G377" s="10" t="s">
        <v>488</v>
      </c>
      <c r="H377" s="10">
        <f t="shared" si="17"/>
        <v>1</v>
      </c>
      <c r="I377" s="10" t="s">
        <v>492</v>
      </c>
      <c r="J377" s="10" t="s">
        <v>492</v>
      </c>
      <c r="K377" s="10" t="s">
        <v>574</v>
      </c>
      <c r="O377"/>
      <c r="P377"/>
      <c r="Q377"/>
      <c r="R377"/>
      <c r="S377"/>
    </row>
    <row r="378" spans="1:23" ht="13.95" customHeight="1" x14ac:dyDescent="0.3">
      <c r="A378" s="10">
        <f t="shared" si="18"/>
        <v>377</v>
      </c>
      <c r="B378" s="12" t="s">
        <v>1403</v>
      </c>
      <c r="C378" s="12" t="s">
        <v>202</v>
      </c>
      <c r="D378" s="10" t="s">
        <v>564</v>
      </c>
      <c r="E378" s="18">
        <v>35122</v>
      </c>
      <c r="F378" s="8">
        <f t="shared" ca="1" si="16"/>
        <v>29.931506849315067</v>
      </c>
      <c r="G378" s="10" t="s">
        <v>491</v>
      </c>
      <c r="H378" s="10">
        <f t="shared" si="17"/>
        <v>4</v>
      </c>
      <c r="I378" s="10" t="s">
        <v>492</v>
      </c>
      <c r="J378" s="10" t="s">
        <v>493</v>
      </c>
      <c r="K378" s="10" t="s">
        <v>574</v>
      </c>
    </row>
    <row r="379" spans="1:23" ht="13.95" customHeight="1" x14ac:dyDescent="0.3">
      <c r="A379" s="10">
        <f t="shared" si="18"/>
        <v>378</v>
      </c>
      <c r="B379" s="13" t="s">
        <v>1644</v>
      </c>
      <c r="C379" s="13" t="s">
        <v>1645</v>
      </c>
      <c r="D379" s="10" t="s">
        <v>564</v>
      </c>
      <c r="E379" s="18">
        <v>36095</v>
      </c>
      <c r="F379" s="8">
        <f t="shared" ca="1" si="16"/>
        <v>27.265753424657536</v>
      </c>
      <c r="G379" s="10" t="s">
        <v>490</v>
      </c>
      <c r="H379" s="10">
        <f t="shared" si="17"/>
        <v>3</v>
      </c>
      <c r="I379" s="10" t="s">
        <v>492</v>
      </c>
      <c r="J379" s="10" t="s">
        <v>493</v>
      </c>
      <c r="K379" s="10" t="s">
        <v>574</v>
      </c>
    </row>
    <row r="380" spans="1:23" ht="13.95" customHeight="1" x14ac:dyDescent="0.3">
      <c r="A380" s="10">
        <f t="shared" si="18"/>
        <v>379</v>
      </c>
      <c r="B380" s="22" t="s">
        <v>745</v>
      </c>
      <c r="C380" s="22" t="s">
        <v>148</v>
      </c>
      <c r="D380" s="10" t="s">
        <v>564</v>
      </c>
      <c r="E380" s="18">
        <v>34907</v>
      </c>
      <c r="F380" s="8">
        <f t="shared" ca="1" si="16"/>
        <v>30.520547945205479</v>
      </c>
      <c r="G380" s="10" t="s">
        <v>488</v>
      </c>
      <c r="H380" s="10">
        <f t="shared" si="17"/>
        <v>1</v>
      </c>
      <c r="I380" s="10" t="s">
        <v>492</v>
      </c>
      <c r="J380" s="10" t="s">
        <v>492</v>
      </c>
      <c r="K380" s="10" t="s">
        <v>574</v>
      </c>
      <c r="O380"/>
    </row>
    <row r="381" spans="1:23" ht="13.95" customHeight="1" x14ac:dyDescent="0.3">
      <c r="A381" s="10">
        <f t="shared" si="18"/>
        <v>380</v>
      </c>
      <c r="B381" s="13" t="s">
        <v>361</v>
      </c>
      <c r="C381" s="13" t="s">
        <v>152</v>
      </c>
      <c r="D381" s="10" t="s">
        <v>564</v>
      </c>
      <c r="E381" s="18">
        <v>33853</v>
      </c>
      <c r="F381" s="8">
        <f t="shared" ca="1" si="16"/>
        <v>33.408219178082192</v>
      </c>
      <c r="G381" s="10" t="s">
        <v>488</v>
      </c>
      <c r="H381" s="10">
        <f t="shared" si="17"/>
        <v>1</v>
      </c>
      <c r="I381" s="10" t="s">
        <v>492</v>
      </c>
      <c r="J381" s="10" t="s">
        <v>492</v>
      </c>
      <c r="K381" s="10" t="s">
        <v>574</v>
      </c>
    </row>
    <row r="382" spans="1:23" ht="13.95" customHeight="1" x14ac:dyDescent="0.3">
      <c r="A382" s="10">
        <f t="shared" si="18"/>
        <v>381</v>
      </c>
      <c r="B382" s="13" t="s">
        <v>361</v>
      </c>
      <c r="C382" s="13" t="s">
        <v>315</v>
      </c>
      <c r="D382" s="10" t="s">
        <v>564</v>
      </c>
      <c r="E382" s="18">
        <v>34761</v>
      </c>
      <c r="F382" s="8">
        <f t="shared" ca="1" si="16"/>
        <v>30.920547945205481</v>
      </c>
      <c r="G382" s="10" t="s">
        <v>488</v>
      </c>
      <c r="H382" s="10">
        <f t="shared" si="17"/>
        <v>1</v>
      </c>
      <c r="I382" s="10" t="s">
        <v>492</v>
      </c>
      <c r="J382" s="10" t="s">
        <v>492</v>
      </c>
      <c r="K382" s="10" t="s">
        <v>574</v>
      </c>
    </row>
    <row r="383" spans="1:23" ht="13.95" customHeight="1" x14ac:dyDescent="0.3">
      <c r="A383" s="10">
        <f t="shared" si="18"/>
        <v>382</v>
      </c>
      <c r="B383" s="12" t="s">
        <v>1407</v>
      </c>
      <c r="C383" s="12" t="s">
        <v>191</v>
      </c>
      <c r="D383" s="25" t="s">
        <v>564</v>
      </c>
      <c r="E383" s="18">
        <v>34587</v>
      </c>
      <c r="F383" s="8">
        <f t="shared" ca="1" si="16"/>
        <v>31.397260273972602</v>
      </c>
      <c r="G383" s="10" t="s">
        <v>488</v>
      </c>
      <c r="H383" s="10">
        <f t="shared" si="17"/>
        <v>1</v>
      </c>
      <c r="I383" s="10" t="s">
        <v>492</v>
      </c>
      <c r="J383" s="10" t="s">
        <v>493</v>
      </c>
      <c r="K383" s="10" t="s">
        <v>574</v>
      </c>
    </row>
    <row r="384" spans="1:23" ht="13.95" customHeight="1" x14ac:dyDescent="0.3">
      <c r="A384" s="10">
        <f t="shared" si="18"/>
        <v>383</v>
      </c>
      <c r="B384" s="13" t="s">
        <v>963</v>
      </c>
      <c r="C384" s="13" t="s">
        <v>245</v>
      </c>
      <c r="D384" s="10" t="s">
        <v>564</v>
      </c>
      <c r="E384" s="18">
        <v>35374</v>
      </c>
      <c r="F384" s="8">
        <f t="shared" ca="1" si="16"/>
        <v>29.241095890410961</v>
      </c>
      <c r="G384" s="10" t="s">
        <v>488</v>
      </c>
      <c r="H384" s="10">
        <f t="shared" si="17"/>
        <v>1</v>
      </c>
      <c r="I384" s="10" t="s">
        <v>492</v>
      </c>
      <c r="J384" s="10" t="s">
        <v>492</v>
      </c>
      <c r="K384" s="10" t="s">
        <v>574</v>
      </c>
    </row>
    <row r="385" spans="1:17" ht="13.95" customHeight="1" x14ac:dyDescent="0.3">
      <c r="A385" s="10">
        <f t="shared" si="18"/>
        <v>384</v>
      </c>
      <c r="B385" s="13" t="s">
        <v>963</v>
      </c>
      <c r="C385" s="13" t="s">
        <v>188</v>
      </c>
      <c r="D385" s="10" t="s">
        <v>564</v>
      </c>
      <c r="E385" s="18">
        <v>34591</v>
      </c>
      <c r="F385" s="8">
        <f t="shared" ca="1" si="16"/>
        <v>31.386301369863013</v>
      </c>
      <c r="G385" s="10" t="s">
        <v>488</v>
      </c>
      <c r="H385" s="10">
        <f t="shared" si="17"/>
        <v>1</v>
      </c>
      <c r="I385" s="10" t="s">
        <v>492</v>
      </c>
      <c r="J385" s="10" t="s">
        <v>492</v>
      </c>
      <c r="K385" s="10" t="s">
        <v>574</v>
      </c>
      <c r="Q385"/>
    </row>
    <row r="386" spans="1:17" ht="13.95" customHeight="1" x14ac:dyDescent="0.3">
      <c r="A386" s="10">
        <f t="shared" si="18"/>
        <v>385</v>
      </c>
      <c r="B386" s="22" t="s">
        <v>750</v>
      </c>
      <c r="C386" s="22" t="s">
        <v>338</v>
      </c>
      <c r="D386" s="10" t="s">
        <v>564</v>
      </c>
      <c r="E386" s="18">
        <v>32949</v>
      </c>
      <c r="F386" s="8">
        <f t="shared" ca="1" si="16"/>
        <v>35.884931506849313</v>
      </c>
      <c r="G386" s="10" t="s">
        <v>488</v>
      </c>
      <c r="H386" s="10">
        <f t="shared" si="17"/>
        <v>1</v>
      </c>
      <c r="I386" s="10" t="s">
        <v>492</v>
      </c>
      <c r="J386" s="10" t="s">
        <v>492</v>
      </c>
      <c r="K386" s="10" t="s">
        <v>574</v>
      </c>
    </row>
    <row r="387" spans="1:17" ht="13.95" customHeight="1" x14ac:dyDescent="0.3">
      <c r="A387" s="10">
        <f t="shared" si="18"/>
        <v>386</v>
      </c>
      <c r="B387" s="28" t="s">
        <v>1214</v>
      </c>
      <c r="C387" s="29" t="s">
        <v>244</v>
      </c>
      <c r="D387" s="10" t="s">
        <v>564</v>
      </c>
      <c r="E387" s="18">
        <v>34358</v>
      </c>
      <c r="F387" s="8">
        <f t="shared" ca="1" si="16"/>
        <v>32.024657534246572</v>
      </c>
      <c r="G387" s="10" t="s">
        <v>488</v>
      </c>
      <c r="H387" s="10">
        <f t="shared" si="17"/>
        <v>1</v>
      </c>
      <c r="I387" s="10" t="s">
        <v>492</v>
      </c>
      <c r="J387" s="10" t="s">
        <v>492</v>
      </c>
      <c r="K387" s="10" t="s">
        <v>574</v>
      </c>
    </row>
    <row r="388" spans="1:17" ht="13.95" customHeight="1" x14ac:dyDescent="0.3">
      <c r="A388" s="10">
        <f t="shared" si="18"/>
        <v>387</v>
      </c>
      <c r="B388" s="13" t="s">
        <v>1655</v>
      </c>
      <c r="C388" s="13" t="s">
        <v>73</v>
      </c>
      <c r="D388" s="10" t="s">
        <v>564</v>
      </c>
      <c r="E388" s="18">
        <v>35538</v>
      </c>
      <c r="F388" s="8">
        <f t="shared" ca="1" si="16"/>
        <v>28.791780821917808</v>
      </c>
      <c r="G388" s="10" t="s">
        <v>488</v>
      </c>
      <c r="H388" s="10">
        <f t="shared" si="17"/>
        <v>1</v>
      </c>
      <c r="I388" s="10" t="s">
        <v>492</v>
      </c>
      <c r="J388" s="10" t="s">
        <v>492</v>
      </c>
      <c r="K388" s="10" t="s">
        <v>574</v>
      </c>
    </row>
    <row r="389" spans="1:17" ht="13.95" customHeight="1" x14ac:dyDescent="0.3">
      <c r="A389" s="10">
        <f t="shared" si="18"/>
        <v>388</v>
      </c>
      <c r="B389" s="28" t="s">
        <v>1215</v>
      </c>
      <c r="C389" s="29" t="s">
        <v>119</v>
      </c>
      <c r="D389" s="10" t="s">
        <v>564</v>
      </c>
      <c r="E389" s="18">
        <v>35746</v>
      </c>
      <c r="F389" s="8">
        <f t="shared" ca="1" si="16"/>
        <v>28.221917808219178</v>
      </c>
      <c r="G389" s="10" t="s">
        <v>490</v>
      </c>
      <c r="H389" s="10">
        <f t="shared" si="17"/>
        <v>3</v>
      </c>
      <c r="I389" s="10" t="s">
        <v>492</v>
      </c>
      <c r="J389" s="10" t="s">
        <v>493</v>
      </c>
      <c r="K389" s="10" t="s">
        <v>574</v>
      </c>
    </row>
    <row r="390" spans="1:17" ht="13.95" customHeight="1" x14ac:dyDescent="0.3">
      <c r="A390" s="10">
        <f t="shared" si="18"/>
        <v>389</v>
      </c>
      <c r="B390" s="12" t="s">
        <v>1217</v>
      </c>
      <c r="C390" s="12" t="s">
        <v>1288</v>
      </c>
      <c r="D390" s="25" t="s">
        <v>564</v>
      </c>
      <c r="E390" s="18">
        <v>35538</v>
      </c>
      <c r="F390" s="8">
        <f t="shared" ca="1" si="16"/>
        <v>28.791780821917808</v>
      </c>
      <c r="G390" s="10" t="s">
        <v>488</v>
      </c>
      <c r="H390" s="10">
        <f t="shared" si="17"/>
        <v>1</v>
      </c>
      <c r="I390" s="10" t="s">
        <v>492</v>
      </c>
      <c r="J390" s="10" t="s">
        <v>493</v>
      </c>
      <c r="K390" s="10" t="s">
        <v>574</v>
      </c>
    </row>
    <row r="391" spans="1:17" ht="13.95" customHeight="1" x14ac:dyDescent="0.3">
      <c r="A391" s="10">
        <f t="shared" si="18"/>
        <v>390</v>
      </c>
      <c r="B391" s="13" t="s">
        <v>1657</v>
      </c>
      <c r="C391" s="13" t="s">
        <v>35</v>
      </c>
      <c r="D391" s="10" t="s">
        <v>564</v>
      </c>
      <c r="E391" s="18">
        <v>35163</v>
      </c>
      <c r="F391" s="8">
        <f t="shared" ca="1" si="16"/>
        <v>29.81917808219178</v>
      </c>
      <c r="G391" s="10" t="s">
        <v>488</v>
      </c>
      <c r="H391" s="10">
        <f t="shared" si="17"/>
        <v>1</v>
      </c>
      <c r="I391" s="10" t="s">
        <v>492</v>
      </c>
      <c r="J391" s="10" t="s">
        <v>492</v>
      </c>
      <c r="K391" s="10" t="s">
        <v>574</v>
      </c>
    </row>
    <row r="392" spans="1:17" ht="13.95" customHeight="1" x14ac:dyDescent="0.3">
      <c r="A392" s="10">
        <f t="shared" si="18"/>
        <v>391</v>
      </c>
      <c r="B392" s="22" t="s">
        <v>752</v>
      </c>
      <c r="C392" s="22" t="s">
        <v>227</v>
      </c>
      <c r="D392" s="17" t="s">
        <v>564</v>
      </c>
      <c r="E392" s="18">
        <v>34853</v>
      </c>
      <c r="F392" s="8">
        <f t="shared" ca="1" si="16"/>
        <v>30.668493150684931</v>
      </c>
      <c r="G392" s="10" t="s">
        <v>488</v>
      </c>
      <c r="H392" s="10">
        <f t="shared" si="17"/>
        <v>1</v>
      </c>
      <c r="I392" s="10" t="s">
        <v>493</v>
      </c>
      <c r="J392" s="10" t="s">
        <v>492</v>
      </c>
      <c r="K392" s="10" t="s">
        <v>574</v>
      </c>
    </row>
    <row r="393" spans="1:17" ht="13.95" customHeight="1" x14ac:dyDescent="0.3">
      <c r="A393" s="10">
        <f t="shared" si="18"/>
        <v>392</v>
      </c>
      <c r="B393" s="13" t="s">
        <v>1659</v>
      </c>
      <c r="C393" s="13" t="s">
        <v>309</v>
      </c>
      <c r="D393" s="10" t="s">
        <v>564</v>
      </c>
      <c r="E393" s="18">
        <v>36022</v>
      </c>
      <c r="F393" s="8">
        <f t="shared" ca="1" si="16"/>
        <v>27.465753424657535</v>
      </c>
      <c r="G393" s="10" t="s">
        <v>488</v>
      </c>
      <c r="H393" s="10">
        <f t="shared" si="17"/>
        <v>1</v>
      </c>
      <c r="I393" s="10" t="s">
        <v>492</v>
      </c>
      <c r="J393" s="10" t="s">
        <v>492</v>
      </c>
      <c r="K393" s="10" t="s">
        <v>574</v>
      </c>
    </row>
    <row r="394" spans="1:17" ht="13.95" customHeight="1" x14ac:dyDescent="0.3">
      <c r="A394" s="10">
        <f t="shared" si="18"/>
        <v>393</v>
      </c>
      <c r="B394" s="28" t="s">
        <v>1222</v>
      </c>
      <c r="C394" s="29" t="s">
        <v>501</v>
      </c>
      <c r="D394" s="10" t="s">
        <v>564</v>
      </c>
      <c r="E394" s="18">
        <v>34547</v>
      </c>
      <c r="F394" s="8">
        <f t="shared" ca="1" si="16"/>
        <v>31.506849315068493</v>
      </c>
      <c r="G394" s="10" t="s">
        <v>488</v>
      </c>
      <c r="H394" s="10">
        <f t="shared" si="17"/>
        <v>1</v>
      </c>
      <c r="I394" s="10" t="s">
        <v>492</v>
      </c>
      <c r="J394" s="10" t="s">
        <v>492</v>
      </c>
      <c r="K394" s="10" t="s">
        <v>574</v>
      </c>
    </row>
    <row r="395" spans="1:17" ht="13.95" customHeight="1" x14ac:dyDescent="0.3">
      <c r="A395" s="10">
        <f t="shared" si="18"/>
        <v>394</v>
      </c>
      <c r="B395" s="21" t="s">
        <v>428</v>
      </c>
      <c r="C395" s="21" t="s">
        <v>429</v>
      </c>
      <c r="D395" s="17" t="s">
        <v>564</v>
      </c>
      <c r="E395" s="18">
        <v>33537</v>
      </c>
      <c r="F395" s="8">
        <f t="shared" ca="1" si="16"/>
        <v>34.273972602739725</v>
      </c>
      <c r="G395" s="10" t="s">
        <v>488</v>
      </c>
      <c r="H395" s="10">
        <f t="shared" si="17"/>
        <v>1</v>
      </c>
      <c r="I395" s="10" t="s">
        <v>492</v>
      </c>
      <c r="J395" s="10" t="s">
        <v>493</v>
      </c>
      <c r="K395" s="10" t="s">
        <v>574</v>
      </c>
    </row>
    <row r="396" spans="1:17" ht="13.95" customHeight="1" x14ac:dyDescent="0.3">
      <c r="A396" s="10">
        <f t="shared" si="18"/>
        <v>395</v>
      </c>
      <c r="B396" s="13" t="s">
        <v>1661</v>
      </c>
      <c r="C396" s="13" t="s">
        <v>700</v>
      </c>
      <c r="D396" s="10" t="s">
        <v>564</v>
      </c>
      <c r="E396" s="18">
        <v>36691</v>
      </c>
      <c r="F396" s="8">
        <f t="shared" ref="F396:F460" ca="1" si="19">IF(E396="","",(TODAY()-E396)/365)</f>
        <v>25.632876712328766</v>
      </c>
      <c r="G396" s="10" t="s">
        <v>490</v>
      </c>
      <c r="H396" s="10">
        <f t="shared" ref="H396:H460" si="20">IF(G396="P",1,(IF(G396="C",2,(IF(G396="IF",3,(IF(G396="OF",4,"x")))))))</f>
        <v>3</v>
      </c>
      <c r="I396" s="10" t="s">
        <v>492</v>
      </c>
      <c r="J396" s="10" t="s">
        <v>493</v>
      </c>
      <c r="K396" s="10" t="s">
        <v>574</v>
      </c>
    </row>
    <row r="397" spans="1:17" ht="13.95" customHeight="1" x14ac:dyDescent="0.3">
      <c r="A397" s="10">
        <f t="shared" si="18"/>
        <v>396</v>
      </c>
      <c r="B397" s="13" t="s">
        <v>1662</v>
      </c>
      <c r="C397" s="13" t="s">
        <v>1663</v>
      </c>
      <c r="D397" s="10" t="s">
        <v>564</v>
      </c>
      <c r="E397" s="18">
        <v>35288</v>
      </c>
      <c r="F397" s="8">
        <f t="shared" ca="1" si="19"/>
        <v>29.476712328767125</v>
      </c>
      <c r="G397" s="10" t="s">
        <v>488</v>
      </c>
      <c r="H397" s="10">
        <f t="shared" si="20"/>
        <v>1</v>
      </c>
      <c r="I397" s="10" t="s">
        <v>492</v>
      </c>
      <c r="J397" s="10" t="s">
        <v>492</v>
      </c>
      <c r="K397" s="10" t="s">
        <v>574</v>
      </c>
    </row>
    <row r="398" spans="1:17" ht="13.95" customHeight="1" x14ac:dyDescent="0.3">
      <c r="A398" s="10">
        <f t="shared" si="18"/>
        <v>397</v>
      </c>
      <c r="B398" s="13" t="s">
        <v>343</v>
      </c>
      <c r="C398" s="13" t="s">
        <v>729</v>
      </c>
      <c r="D398" s="10" t="s">
        <v>564</v>
      </c>
      <c r="E398" s="18">
        <v>33954</v>
      </c>
      <c r="F398" s="8">
        <f t="shared" ca="1" si="19"/>
        <v>33.131506849315066</v>
      </c>
      <c r="G398" s="10" t="s">
        <v>490</v>
      </c>
      <c r="H398" s="10">
        <f t="shared" si="20"/>
        <v>3</v>
      </c>
      <c r="I398" s="10" t="s">
        <v>492</v>
      </c>
      <c r="J398" s="10" t="s">
        <v>493</v>
      </c>
      <c r="K398" s="10" t="s">
        <v>574</v>
      </c>
    </row>
    <row r="399" spans="1:17" ht="13.95" customHeight="1" x14ac:dyDescent="0.3">
      <c r="A399" s="10">
        <f t="shared" si="18"/>
        <v>398</v>
      </c>
      <c r="B399" s="12" t="s">
        <v>1414</v>
      </c>
      <c r="C399" s="12" t="s">
        <v>499</v>
      </c>
      <c r="D399" s="10" t="s">
        <v>564</v>
      </c>
      <c r="E399" s="18">
        <v>34887</v>
      </c>
      <c r="F399" s="8">
        <f t="shared" ca="1" si="19"/>
        <v>30.575342465753426</v>
      </c>
      <c r="G399" s="10" t="s">
        <v>488</v>
      </c>
      <c r="H399" s="10">
        <f t="shared" si="20"/>
        <v>1</v>
      </c>
      <c r="I399" s="10" t="s">
        <v>492</v>
      </c>
      <c r="J399" s="10" t="s">
        <v>493</v>
      </c>
      <c r="K399" s="10" t="s">
        <v>574</v>
      </c>
      <c r="N399"/>
      <c r="O399"/>
      <c r="P399"/>
      <c r="Q399"/>
    </row>
    <row r="400" spans="1:17" ht="13.95" customHeight="1" x14ac:dyDescent="0.3">
      <c r="A400" s="10">
        <f t="shared" si="18"/>
        <v>399</v>
      </c>
      <c r="B400" s="22" t="s">
        <v>755</v>
      </c>
      <c r="C400" s="22" t="s">
        <v>150</v>
      </c>
      <c r="D400" s="10" t="s">
        <v>564</v>
      </c>
      <c r="E400" s="18">
        <v>34126</v>
      </c>
      <c r="F400" s="8">
        <f t="shared" ca="1" si="19"/>
        <v>32.660273972602738</v>
      </c>
      <c r="G400" s="10" t="s">
        <v>488</v>
      </c>
      <c r="H400" s="10">
        <f t="shared" si="20"/>
        <v>1</v>
      </c>
      <c r="I400" s="10" t="s">
        <v>493</v>
      </c>
      <c r="J400" s="10" t="s">
        <v>492</v>
      </c>
      <c r="K400" s="10" t="s">
        <v>574</v>
      </c>
    </row>
    <row r="401" spans="1:19" ht="13.95" customHeight="1" x14ac:dyDescent="0.3">
      <c r="A401" s="10">
        <f t="shared" si="18"/>
        <v>400</v>
      </c>
      <c r="B401" s="13" t="s">
        <v>1670</v>
      </c>
      <c r="C401" s="13" t="s">
        <v>523</v>
      </c>
      <c r="D401" s="10" t="s">
        <v>564</v>
      </c>
      <c r="E401" s="18">
        <v>36577</v>
      </c>
      <c r="F401" s="8">
        <f t="shared" ca="1" si="19"/>
        <v>25.945205479452056</v>
      </c>
      <c r="G401" s="10" t="s">
        <v>488</v>
      </c>
      <c r="H401" s="10">
        <f t="shared" si="20"/>
        <v>1</v>
      </c>
      <c r="I401" s="10" t="s">
        <v>492</v>
      </c>
      <c r="J401" s="10" t="s">
        <v>493</v>
      </c>
      <c r="K401" s="10" t="s">
        <v>574</v>
      </c>
    </row>
    <row r="402" spans="1:19" ht="13.95" customHeight="1" x14ac:dyDescent="0.3">
      <c r="A402" s="10">
        <f t="shared" si="18"/>
        <v>401</v>
      </c>
      <c r="B402" s="28" t="s">
        <v>1228</v>
      </c>
      <c r="C402" s="29" t="s">
        <v>1227</v>
      </c>
      <c r="D402" s="10" t="s">
        <v>564</v>
      </c>
      <c r="E402" s="18">
        <v>35124</v>
      </c>
      <c r="F402" s="8">
        <f t="shared" ca="1" si="19"/>
        <v>29.926027397260274</v>
      </c>
      <c r="G402" s="10" t="s">
        <v>491</v>
      </c>
      <c r="H402" s="10">
        <f t="shared" si="20"/>
        <v>4</v>
      </c>
      <c r="I402" s="10" t="s">
        <v>492</v>
      </c>
      <c r="J402" s="10" t="s">
        <v>493</v>
      </c>
      <c r="K402" s="10" t="s">
        <v>574</v>
      </c>
    </row>
    <row r="403" spans="1:19" ht="13.95" customHeight="1" x14ac:dyDescent="0.3">
      <c r="A403" s="10">
        <f t="shared" si="18"/>
        <v>402</v>
      </c>
      <c r="B403" s="28" t="s">
        <v>1229</v>
      </c>
      <c r="C403" s="29" t="s">
        <v>266</v>
      </c>
      <c r="D403" s="10" t="s">
        <v>564</v>
      </c>
      <c r="E403" s="18">
        <v>33275</v>
      </c>
      <c r="F403" s="8">
        <f t="shared" ca="1" si="19"/>
        <v>34.991780821917807</v>
      </c>
      <c r="G403" s="10" t="s">
        <v>489</v>
      </c>
      <c r="H403" s="10">
        <f t="shared" si="20"/>
        <v>2</v>
      </c>
      <c r="I403" s="10" t="s">
        <v>492</v>
      </c>
      <c r="J403" s="10" t="s">
        <v>492</v>
      </c>
      <c r="K403" s="10" t="s">
        <v>574</v>
      </c>
    </row>
    <row r="404" spans="1:19" ht="13.95" customHeight="1" x14ac:dyDescent="0.3">
      <c r="A404" s="10">
        <f t="shared" si="18"/>
        <v>403</v>
      </c>
      <c r="B404" s="13" t="s">
        <v>254</v>
      </c>
      <c r="C404" s="13" t="s">
        <v>89</v>
      </c>
      <c r="D404" s="10" t="s">
        <v>564</v>
      </c>
      <c r="E404" s="18">
        <v>35832</v>
      </c>
      <c r="F404" s="8">
        <f t="shared" ca="1" si="19"/>
        <v>27.986301369863014</v>
      </c>
      <c r="G404" s="10" t="s">
        <v>488</v>
      </c>
      <c r="H404" s="10">
        <f t="shared" si="20"/>
        <v>1</v>
      </c>
      <c r="I404" s="10" t="s">
        <v>492</v>
      </c>
      <c r="J404" s="10" t="s">
        <v>493</v>
      </c>
      <c r="K404" s="10" t="s">
        <v>574</v>
      </c>
    </row>
    <row r="405" spans="1:19" ht="13.95" customHeight="1" x14ac:dyDescent="0.3">
      <c r="A405" s="10">
        <f t="shared" si="18"/>
        <v>404</v>
      </c>
      <c r="B405" s="13" t="s">
        <v>59</v>
      </c>
      <c r="C405" s="13" t="s">
        <v>118</v>
      </c>
      <c r="D405" s="10" t="s">
        <v>564</v>
      </c>
      <c r="E405" s="18">
        <v>35230</v>
      </c>
      <c r="F405" s="8">
        <f t="shared" ca="1" si="19"/>
        <v>29.635616438356163</v>
      </c>
      <c r="G405" s="10" t="s">
        <v>488</v>
      </c>
      <c r="H405" s="10">
        <f t="shared" si="20"/>
        <v>1</v>
      </c>
      <c r="I405" s="10" t="s">
        <v>492</v>
      </c>
      <c r="J405" s="10" t="s">
        <v>493</v>
      </c>
      <c r="K405" s="10" t="s">
        <v>574</v>
      </c>
    </row>
    <row r="406" spans="1:19" ht="13.95" customHeight="1" x14ac:dyDescent="0.3">
      <c r="A406" s="10">
        <f t="shared" si="18"/>
        <v>405</v>
      </c>
      <c r="B406" s="28" t="s">
        <v>59</v>
      </c>
      <c r="C406" s="29" t="s">
        <v>1234</v>
      </c>
      <c r="D406" s="10" t="s">
        <v>564</v>
      </c>
      <c r="E406" s="18">
        <v>34732</v>
      </c>
      <c r="F406" s="8">
        <f t="shared" ca="1" si="19"/>
        <v>31</v>
      </c>
      <c r="G406" s="10" t="s">
        <v>488</v>
      </c>
      <c r="H406" s="10">
        <f t="shared" si="20"/>
        <v>1</v>
      </c>
      <c r="I406" s="10" t="s">
        <v>492</v>
      </c>
      <c r="J406" s="10" t="s">
        <v>493</v>
      </c>
      <c r="K406" s="10" t="s">
        <v>574</v>
      </c>
    </row>
    <row r="407" spans="1:19" ht="13.95" customHeight="1" x14ac:dyDescent="0.3">
      <c r="A407" s="10">
        <f t="shared" si="18"/>
        <v>406</v>
      </c>
      <c r="B407" s="28" t="s">
        <v>76</v>
      </c>
      <c r="C407" s="29" t="s">
        <v>392</v>
      </c>
      <c r="D407" s="10" t="s">
        <v>564</v>
      </c>
      <c r="E407" s="18">
        <v>35434</v>
      </c>
      <c r="F407" s="8">
        <f t="shared" ca="1" si="19"/>
        <v>29.076712328767123</v>
      </c>
      <c r="G407" s="10" t="s">
        <v>488</v>
      </c>
      <c r="H407" s="10">
        <f t="shared" si="20"/>
        <v>1</v>
      </c>
      <c r="I407" s="10" t="s">
        <v>492</v>
      </c>
      <c r="J407" s="10" t="s">
        <v>492</v>
      </c>
      <c r="K407" s="10" t="s">
        <v>574</v>
      </c>
    </row>
    <row r="408" spans="1:19" ht="13.95" customHeight="1" x14ac:dyDescent="0.3">
      <c r="A408" s="10">
        <f t="shared" si="18"/>
        <v>407</v>
      </c>
      <c r="B408" s="28" t="s">
        <v>271</v>
      </c>
      <c r="C408" s="29" t="s">
        <v>394</v>
      </c>
      <c r="D408" s="10" t="s">
        <v>564</v>
      </c>
      <c r="E408" s="18">
        <v>34575</v>
      </c>
      <c r="F408" s="8">
        <f t="shared" ca="1" si="19"/>
        <v>31.43013698630137</v>
      </c>
      <c r="G408" s="10" t="s">
        <v>488</v>
      </c>
      <c r="H408" s="10">
        <f t="shared" si="20"/>
        <v>1</v>
      </c>
      <c r="I408" s="10" t="s">
        <v>492</v>
      </c>
      <c r="J408" s="10" t="s">
        <v>493</v>
      </c>
      <c r="K408" s="10" t="s">
        <v>574</v>
      </c>
    </row>
    <row r="409" spans="1:19" ht="13.95" customHeight="1" x14ac:dyDescent="0.3">
      <c r="A409" s="10">
        <f t="shared" si="18"/>
        <v>408</v>
      </c>
      <c r="B409" s="12" t="s">
        <v>1418</v>
      </c>
      <c r="C409" s="12" t="s">
        <v>143</v>
      </c>
      <c r="D409" s="10" t="s">
        <v>564</v>
      </c>
      <c r="E409" s="18">
        <v>33051</v>
      </c>
      <c r="F409" s="8">
        <f t="shared" ca="1" si="19"/>
        <v>35.605479452054794</v>
      </c>
      <c r="G409" s="10" t="s">
        <v>491</v>
      </c>
      <c r="H409" s="10">
        <f t="shared" si="20"/>
        <v>4</v>
      </c>
      <c r="I409" s="10" t="s">
        <v>492</v>
      </c>
      <c r="J409" s="10" t="s">
        <v>492</v>
      </c>
      <c r="K409" s="10" t="s">
        <v>574</v>
      </c>
    </row>
    <row r="410" spans="1:19" ht="13.95" customHeight="1" x14ac:dyDescent="0.3">
      <c r="A410" s="10">
        <f t="shared" si="18"/>
        <v>409</v>
      </c>
      <c r="B410" s="12" t="s">
        <v>669</v>
      </c>
      <c r="C410" s="12" t="s">
        <v>143</v>
      </c>
      <c r="D410" s="10" t="s">
        <v>564</v>
      </c>
      <c r="E410" s="18">
        <v>35479</v>
      </c>
      <c r="F410" s="8">
        <f t="shared" ca="1" si="19"/>
        <v>28.953424657534246</v>
      </c>
      <c r="G410" s="10" t="s">
        <v>490</v>
      </c>
      <c r="H410" s="10">
        <f t="shared" si="20"/>
        <v>3</v>
      </c>
      <c r="I410" s="10" t="s">
        <v>493</v>
      </c>
      <c r="J410" s="10" t="s">
        <v>492</v>
      </c>
      <c r="K410" s="10" t="s">
        <v>574</v>
      </c>
    </row>
    <row r="411" spans="1:19" ht="13.95" customHeight="1" x14ac:dyDescent="0.3">
      <c r="A411" s="10">
        <f t="shared" si="18"/>
        <v>410</v>
      </c>
      <c r="B411" s="13" t="s">
        <v>1679</v>
      </c>
      <c r="C411" s="13" t="s">
        <v>58</v>
      </c>
      <c r="D411" s="10" t="s">
        <v>564</v>
      </c>
      <c r="E411" s="18">
        <v>37001</v>
      </c>
      <c r="F411" s="8">
        <f t="shared" ca="1" si="19"/>
        <v>24.783561643835615</v>
      </c>
      <c r="G411" s="10" t="s">
        <v>488</v>
      </c>
      <c r="H411" s="10">
        <f t="shared" si="20"/>
        <v>1</v>
      </c>
      <c r="I411" s="10" t="s">
        <v>492</v>
      </c>
      <c r="J411" s="10" t="s">
        <v>492</v>
      </c>
      <c r="K411" s="10" t="s">
        <v>574</v>
      </c>
    </row>
    <row r="412" spans="1:19" ht="13.95" customHeight="1" x14ac:dyDescent="0.3">
      <c r="A412" s="10">
        <f t="shared" si="18"/>
        <v>411</v>
      </c>
      <c r="B412" s="13" t="s">
        <v>1680</v>
      </c>
      <c r="C412" s="13" t="s">
        <v>985</v>
      </c>
      <c r="D412" s="10" t="s">
        <v>564</v>
      </c>
      <c r="E412" s="18">
        <v>35142</v>
      </c>
      <c r="F412" s="8">
        <f t="shared" ca="1" si="19"/>
        <v>29.876712328767123</v>
      </c>
      <c r="G412" s="10" t="s">
        <v>488</v>
      </c>
      <c r="H412" s="10">
        <f t="shared" si="20"/>
        <v>1</v>
      </c>
      <c r="I412" s="10" t="s">
        <v>492</v>
      </c>
      <c r="J412" s="10" t="s">
        <v>493</v>
      </c>
      <c r="K412" s="10" t="s">
        <v>574</v>
      </c>
    </row>
    <row r="413" spans="1:19" ht="13.95" customHeight="1" x14ac:dyDescent="0.3">
      <c r="A413" s="10">
        <f t="shared" si="18"/>
        <v>412</v>
      </c>
      <c r="B413" s="13" t="s">
        <v>1681</v>
      </c>
      <c r="C413" s="13" t="s">
        <v>795</v>
      </c>
      <c r="D413" s="10" t="s">
        <v>564</v>
      </c>
      <c r="E413" s="18">
        <v>34789</v>
      </c>
      <c r="F413" s="8">
        <f t="shared" ca="1" si="19"/>
        <v>30.843835616438355</v>
      </c>
      <c r="G413" s="10" t="s">
        <v>490</v>
      </c>
      <c r="H413" s="10">
        <f t="shared" si="20"/>
        <v>3</v>
      </c>
      <c r="I413" s="10" t="s">
        <v>492</v>
      </c>
      <c r="J413" s="10" t="s">
        <v>493</v>
      </c>
      <c r="K413" s="10" t="s">
        <v>574</v>
      </c>
    </row>
    <row r="414" spans="1:19" ht="13.95" customHeight="1" x14ac:dyDescent="0.3">
      <c r="A414" s="10">
        <f t="shared" si="18"/>
        <v>413</v>
      </c>
      <c r="B414" s="16" t="s">
        <v>583</v>
      </c>
      <c r="C414" s="16" t="s">
        <v>370</v>
      </c>
      <c r="D414" s="17" t="s">
        <v>564</v>
      </c>
      <c r="E414" s="18">
        <v>32667</v>
      </c>
      <c r="F414" s="8">
        <f t="shared" ca="1" si="19"/>
        <v>36.657534246575345</v>
      </c>
      <c r="G414" s="10" t="s">
        <v>488</v>
      </c>
      <c r="H414" s="10">
        <f t="shared" si="20"/>
        <v>1</v>
      </c>
      <c r="I414" s="10" t="s">
        <v>492</v>
      </c>
      <c r="J414" s="10" t="s">
        <v>492</v>
      </c>
      <c r="K414" s="10" t="s">
        <v>574</v>
      </c>
      <c r="P414"/>
      <c r="Q414"/>
      <c r="R414"/>
      <c r="S414"/>
    </row>
    <row r="415" spans="1:19" ht="13.95" customHeight="1" x14ac:dyDescent="0.3">
      <c r="A415" s="10">
        <f t="shared" si="18"/>
        <v>414</v>
      </c>
      <c r="B415" s="12" t="s">
        <v>1423</v>
      </c>
      <c r="C415" s="12" t="s">
        <v>134</v>
      </c>
      <c r="D415" s="25" t="s">
        <v>564</v>
      </c>
      <c r="E415" s="18">
        <v>32812</v>
      </c>
      <c r="F415" s="8">
        <f t="shared" ca="1" si="19"/>
        <v>36.260273972602739</v>
      </c>
      <c r="G415" s="10" t="s">
        <v>488</v>
      </c>
      <c r="H415" s="10">
        <f t="shared" si="20"/>
        <v>1</v>
      </c>
      <c r="I415" s="10" t="s">
        <v>492</v>
      </c>
      <c r="J415" s="10" t="s">
        <v>493</v>
      </c>
      <c r="K415" s="10" t="s">
        <v>574</v>
      </c>
    </row>
    <row r="416" spans="1:19" ht="13.95" customHeight="1" x14ac:dyDescent="0.3">
      <c r="A416" s="10">
        <f t="shared" si="18"/>
        <v>415</v>
      </c>
      <c r="B416" s="13" t="s">
        <v>759</v>
      </c>
      <c r="C416" s="13" t="s">
        <v>869</v>
      </c>
      <c r="D416" s="10" t="s">
        <v>564</v>
      </c>
      <c r="E416" s="18">
        <v>34760</v>
      </c>
      <c r="F416" s="8">
        <f t="shared" ca="1" si="19"/>
        <v>30.923287671232877</v>
      </c>
      <c r="G416" s="10" t="s">
        <v>489</v>
      </c>
      <c r="H416" s="10">
        <f t="shared" si="20"/>
        <v>2</v>
      </c>
      <c r="I416" s="10" t="s">
        <v>492</v>
      </c>
      <c r="J416" s="10" t="s">
        <v>492</v>
      </c>
      <c r="K416" s="10" t="s">
        <v>574</v>
      </c>
    </row>
    <row r="417" spans="1:22" ht="13.95" customHeight="1" x14ac:dyDescent="0.3">
      <c r="A417" s="10">
        <f t="shared" si="18"/>
        <v>416</v>
      </c>
      <c r="B417" s="13" t="s">
        <v>1684</v>
      </c>
      <c r="C417" s="13" t="s">
        <v>143</v>
      </c>
      <c r="D417" s="10" t="s">
        <v>564</v>
      </c>
      <c r="E417" s="18">
        <v>35345</v>
      </c>
      <c r="F417" s="8">
        <f t="shared" ca="1" si="19"/>
        <v>29.32054794520548</v>
      </c>
      <c r="G417" s="10" t="s">
        <v>488</v>
      </c>
      <c r="H417" s="10">
        <f t="shared" si="20"/>
        <v>1</v>
      </c>
      <c r="I417" s="10" t="s">
        <v>492</v>
      </c>
      <c r="J417" s="10" t="s">
        <v>492</v>
      </c>
      <c r="K417" s="10" t="s">
        <v>574</v>
      </c>
    </row>
    <row r="418" spans="1:22" ht="13.95" customHeight="1" x14ac:dyDescent="0.3">
      <c r="A418" s="10">
        <f t="shared" si="18"/>
        <v>417</v>
      </c>
      <c r="B418" s="12" t="s">
        <v>1427</v>
      </c>
      <c r="C418" s="12" t="s">
        <v>92</v>
      </c>
      <c r="D418" s="10" t="s">
        <v>564</v>
      </c>
      <c r="E418" s="18">
        <v>36283</v>
      </c>
      <c r="F418" s="8">
        <f t="shared" ca="1" si="19"/>
        <v>26.75068493150685</v>
      </c>
      <c r="G418" s="10" t="s">
        <v>488</v>
      </c>
      <c r="H418" s="10">
        <f t="shared" si="20"/>
        <v>1</v>
      </c>
      <c r="I418" s="10" t="s">
        <v>492</v>
      </c>
      <c r="J418" s="10" t="s">
        <v>493</v>
      </c>
      <c r="K418" s="10" t="s">
        <v>574</v>
      </c>
    </row>
    <row r="419" spans="1:22" ht="13.95" customHeight="1" x14ac:dyDescent="0.3">
      <c r="A419" s="10">
        <f t="shared" si="18"/>
        <v>418</v>
      </c>
      <c r="B419" s="13" t="s">
        <v>975</v>
      </c>
      <c r="C419" s="13" t="s">
        <v>50</v>
      </c>
      <c r="D419" s="10" t="s">
        <v>564</v>
      </c>
      <c r="E419" s="18">
        <v>34240</v>
      </c>
      <c r="F419" s="8">
        <f t="shared" ca="1" si="19"/>
        <v>32.347945205479455</v>
      </c>
      <c r="G419" s="10" t="s">
        <v>490</v>
      </c>
      <c r="H419" s="10">
        <f t="shared" si="20"/>
        <v>3</v>
      </c>
      <c r="I419" s="10" t="s">
        <v>492</v>
      </c>
      <c r="J419" s="10" t="s">
        <v>493</v>
      </c>
      <c r="K419" s="10" t="s">
        <v>574</v>
      </c>
      <c r="T419"/>
      <c r="U419"/>
      <c r="V419"/>
    </row>
    <row r="420" spans="1:22" ht="13.95" customHeight="1" x14ac:dyDescent="0.3">
      <c r="A420" s="10">
        <f t="shared" si="18"/>
        <v>419</v>
      </c>
      <c r="B420" s="28" t="s">
        <v>1238</v>
      </c>
      <c r="C420" s="29" t="s">
        <v>150</v>
      </c>
      <c r="D420" s="10" t="s">
        <v>564</v>
      </c>
      <c r="E420" s="18">
        <v>33730</v>
      </c>
      <c r="F420" s="8">
        <f t="shared" ca="1" si="19"/>
        <v>33.745205479452054</v>
      </c>
      <c r="G420" s="10" t="s">
        <v>490</v>
      </c>
      <c r="H420" s="10">
        <f t="shared" si="20"/>
        <v>3</v>
      </c>
      <c r="I420" s="10" t="s">
        <v>492</v>
      </c>
      <c r="J420" s="10" t="s">
        <v>493</v>
      </c>
      <c r="K420" s="10" t="s">
        <v>574</v>
      </c>
    </row>
    <row r="421" spans="1:22" ht="13.95" customHeight="1" x14ac:dyDescent="0.3">
      <c r="A421" s="10">
        <f t="shared" si="18"/>
        <v>420</v>
      </c>
      <c r="B421" s="13" t="s">
        <v>1686</v>
      </c>
      <c r="C421" s="13" t="s">
        <v>69</v>
      </c>
      <c r="D421" s="10" t="s">
        <v>564</v>
      </c>
      <c r="E421" s="18">
        <v>35810</v>
      </c>
      <c r="F421" s="8">
        <f t="shared" ca="1" si="19"/>
        <v>28.046575342465754</v>
      </c>
      <c r="G421" s="10" t="s">
        <v>489</v>
      </c>
      <c r="H421" s="10">
        <f t="shared" si="20"/>
        <v>2</v>
      </c>
      <c r="I421" s="10" t="s">
        <v>492</v>
      </c>
      <c r="J421" s="10" t="s">
        <v>492</v>
      </c>
      <c r="K421" s="10" t="s">
        <v>574</v>
      </c>
    </row>
    <row r="422" spans="1:22" ht="13.95" customHeight="1" x14ac:dyDescent="0.3">
      <c r="A422" s="10">
        <f t="shared" si="18"/>
        <v>421</v>
      </c>
      <c r="B422" s="13" t="s">
        <v>402</v>
      </c>
      <c r="C422" s="13" t="s">
        <v>89</v>
      </c>
      <c r="D422" s="10" t="s">
        <v>564</v>
      </c>
      <c r="E422" s="18">
        <v>37268</v>
      </c>
      <c r="F422" s="8">
        <f t="shared" ca="1" si="19"/>
        <v>24.052054794520547</v>
      </c>
      <c r="G422" s="10" t="s">
        <v>488</v>
      </c>
      <c r="H422" s="10">
        <f t="shared" si="20"/>
        <v>1</v>
      </c>
      <c r="I422" s="10" t="s">
        <v>492</v>
      </c>
      <c r="J422" s="10" t="s">
        <v>492</v>
      </c>
      <c r="K422" s="10" t="s">
        <v>574</v>
      </c>
    </row>
    <row r="423" spans="1:22" ht="13.95" customHeight="1" x14ac:dyDescent="0.3">
      <c r="A423" s="10">
        <f t="shared" si="18"/>
        <v>422</v>
      </c>
      <c r="B423" s="28" t="s">
        <v>374</v>
      </c>
      <c r="C423" s="29" t="s">
        <v>1244</v>
      </c>
      <c r="D423" s="10" t="s">
        <v>564</v>
      </c>
      <c r="E423" s="18">
        <v>36024</v>
      </c>
      <c r="F423" s="8">
        <f t="shared" ca="1" si="19"/>
        <v>27.460273972602739</v>
      </c>
      <c r="G423" s="10" t="s">
        <v>490</v>
      </c>
      <c r="H423" s="10">
        <f t="shared" si="20"/>
        <v>3</v>
      </c>
      <c r="I423" s="10" t="s">
        <v>492</v>
      </c>
      <c r="J423" s="10" t="s">
        <v>493</v>
      </c>
      <c r="K423" s="10" t="s">
        <v>574</v>
      </c>
    </row>
    <row r="424" spans="1:22" ht="13.95" customHeight="1" x14ac:dyDescent="0.3">
      <c r="A424" s="10">
        <f t="shared" si="18"/>
        <v>423</v>
      </c>
      <c r="B424" s="22" t="s">
        <v>374</v>
      </c>
      <c r="C424" s="22" t="s">
        <v>540</v>
      </c>
      <c r="D424" s="10" t="s">
        <v>564</v>
      </c>
      <c r="E424" s="18">
        <v>33163</v>
      </c>
      <c r="F424" s="8">
        <f t="shared" ca="1" si="19"/>
        <v>35.298630136986304</v>
      </c>
      <c r="G424" s="10" t="s">
        <v>488</v>
      </c>
      <c r="H424" s="10">
        <f t="shared" si="20"/>
        <v>1</v>
      </c>
      <c r="I424" s="10" t="s">
        <v>492</v>
      </c>
      <c r="J424" s="10" t="s">
        <v>492</v>
      </c>
      <c r="K424" s="10" t="s">
        <v>574</v>
      </c>
    </row>
    <row r="425" spans="1:22" ht="13.95" customHeight="1" x14ac:dyDescent="0.3">
      <c r="A425" s="10">
        <f t="shared" si="18"/>
        <v>424</v>
      </c>
      <c r="B425" s="12" t="s">
        <v>431</v>
      </c>
      <c r="C425" s="12" t="s">
        <v>30</v>
      </c>
      <c r="D425" s="10" t="s">
        <v>564</v>
      </c>
      <c r="E425" s="18">
        <v>32677</v>
      </c>
      <c r="F425" s="8">
        <f t="shared" ca="1" si="19"/>
        <v>36.630136986301373</v>
      </c>
      <c r="G425" s="10" t="s">
        <v>488</v>
      </c>
      <c r="H425" s="10">
        <f t="shared" si="20"/>
        <v>1</v>
      </c>
      <c r="I425" s="10" t="s">
        <v>492</v>
      </c>
      <c r="J425" s="10" t="s">
        <v>493</v>
      </c>
      <c r="K425" s="10" t="s">
        <v>574</v>
      </c>
    </row>
    <row r="426" spans="1:22" ht="13.95" customHeight="1" x14ac:dyDescent="0.3">
      <c r="A426" s="10">
        <f t="shared" si="18"/>
        <v>425</v>
      </c>
      <c r="B426" s="13" t="s">
        <v>770</v>
      </c>
      <c r="C426" s="13" t="s">
        <v>1689</v>
      </c>
      <c r="D426" s="10" t="s">
        <v>564</v>
      </c>
      <c r="E426" s="18">
        <v>36628</v>
      </c>
      <c r="F426" s="8">
        <f t="shared" ca="1" si="19"/>
        <v>25.805479452054794</v>
      </c>
      <c r="G426" s="10" t="s">
        <v>488</v>
      </c>
      <c r="H426" s="10">
        <f t="shared" si="20"/>
        <v>1</v>
      </c>
      <c r="I426" s="10" t="s">
        <v>492</v>
      </c>
      <c r="J426" s="10" t="s">
        <v>493</v>
      </c>
      <c r="K426" s="10" t="s">
        <v>574</v>
      </c>
    </row>
    <row r="427" spans="1:22" ht="13.95" customHeight="1" x14ac:dyDescent="0.3">
      <c r="A427" s="10">
        <f t="shared" si="18"/>
        <v>426</v>
      </c>
      <c r="B427" s="12" t="s">
        <v>255</v>
      </c>
      <c r="C427" s="12" t="s">
        <v>82</v>
      </c>
      <c r="D427" s="10" t="s">
        <v>564</v>
      </c>
      <c r="E427" s="18">
        <v>35951</v>
      </c>
      <c r="F427" s="8">
        <f t="shared" ca="1" si="19"/>
        <v>27.660273972602738</v>
      </c>
      <c r="G427" s="10" t="s">
        <v>488</v>
      </c>
      <c r="H427" s="10">
        <f t="shared" si="20"/>
        <v>1</v>
      </c>
      <c r="I427" s="10" t="s">
        <v>493</v>
      </c>
      <c r="J427" s="10" t="s">
        <v>492</v>
      </c>
      <c r="K427" s="10" t="s">
        <v>574</v>
      </c>
    </row>
    <row r="428" spans="1:22" ht="13.95" customHeight="1" x14ac:dyDescent="0.3">
      <c r="A428" s="10">
        <f t="shared" si="18"/>
        <v>427</v>
      </c>
      <c r="B428" s="12" t="s">
        <v>1115</v>
      </c>
      <c r="C428" s="12" t="s">
        <v>146</v>
      </c>
      <c r="D428" s="25" t="s">
        <v>564</v>
      </c>
      <c r="E428" s="18">
        <v>33316</v>
      </c>
      <c r="F428" s="8">
        <f t="shared" ca="1" si="19"/>
        <v>34.87945205479452</v>
      </c>
      <c r="G428" s="10" t="s">
        <v>488</v>
      </c>
      <c r="H428" s="10">
        <f t="shared" si="20"/>
        <v>1</v>
      </c>
      <c r="I428" s="10" t="s">
        <v>492</v>
      </c>
      <c r="J428" s="10" t="s">
        <v>492</v>
      </c>
      <c r="K428" s="10" t="s">
        <v>574</v>
      </c>
    </row>
    <row r="429" spans="1:22" ht="13.95" customHeight="1" x14ac:dyDescent="0.3">
      <c r="A429" s="10">
        <f t="shared" si="18"/>
        <v>428</v>
      </c>
      <c r="B429" s="13" t="s">
        <v>1691</v>
      </c>
      <c r="C429" s="13" t="s">
        <v>143</v>
      </c>
      <c r="D429" s="10" t="s">
        <v>564</v>
      </c>
      <c r="E429" s="18">
        <v>36574</v>
      </c>
      <c r="F429" s="8">
        <f t="shared" ca="1" si="19"/>
        <v>25.953424657534246</v>
      </c>
      <c r="G429" s="10" t="s">
        <v>488</v>
      </c>
      <c r="H429" s="10">
        <f t="shared" si="20"/>
        <v>1</v>
      </c>
      <c r="I429" s="10" t="s">
        <v>492</v>
      </c>
      <c r="J429" s="10" t="s">
        <v>493</v>
      </c>
      <c r="K429" s="10" t="s">
        <v>574</v>
      </c>
    </row>
    <row r="430" spans="1:22" ht="13.95" customHeight="1" x14ac:dyDescent="0.3">
      <c r="A430" s="10">
        <f t="shared" si="18"/>
        <v>429</v>
      </c>
      <c r="B430" s="28" t="s">
        <v>1252</v>
      </c>
      <c r="C430" s="29" t="s">
        <v>29</v>
      </c>
      <c r="D430" s="10" t="s">
        <v>564</v>
      </c>
      <c r="E430" s="18">
        <v>35579</v>
      </c>
      <c r="F430" s="8">
        <f t="shared" ca="1" si="19"/>
        <v>28.67945205479452</v>
      </c>
      <c r="G430" s="10" t="s">
        <v>490</v>
      </c>
      <c r="H430" s="10">
        <f t="shared" si="20"/>
        <v>3</v>
      </c>
      <c r="I430" s="10" t="s">
        <v>492</v>
      </c>
      <c r="J430" s="10" t="s">
        <v>493</v>
      </c>
      <c r="K430" s="10" t="s">
        <v>574</v>
      </c>
    </row>
    <row r="431" spans="1:22" ht="13.95" customHeight="1" x14ac:dyDescent="0.3">
      <c r="A431" s="10">
        <f t="shared" si="18"/>
        <v>430</v>
      </c>
      <c r="B431" s="13" t="s">
        <v>1692</v>
      </c>
      <c r="C431" s="13" t="s">
        <v>219</v>
      </c>
      <c r="D431" s="10" t="s">
        <v>564</v>
      </c>
      <c r="E431" s="18">
        <v>36213</v>
      </c>
      <c r="F431" s="8">
        <f t="shared" ca="1" si="19"/>
        <v>26.942465753424656</v>
      </c>
      <c r="G431" s="10" t="s">
        <v>488</v>
      </c>
      <c r="H431" s="10">
        <f t="shared" si="20"/>
        <v>1</v>
      </c>
      <c r="I431" s="10" t="s">
        <v>492</v>
      </c>
      <c r="J431" s="10" t="s">
        <v>492</v>
      </c>
      <c r="K431" s="10" t="s">
        <v>574</v>
      </c>
    </row>
    <row r="432" spans="1:22" ht="13.95" customHeight="1" x14ac:dyDescent="0.3">
      <c r="A432" s="10">
        <f t="shared" si="18"/>
        <v>431</v>
      </c>
      <c r="B432" s="22" t="s">
        <v>772</v>
      </c>
      <c r="C432" s="22" t="s">
        <v>474</v>
      </c>
      <c r="D432" s="10" t="s">
        <v>564</v>
      </c>
      <c r="E432" s="18">
        <v>34436</v>
      </c>
      <c r="F432" s="8">
        <f t="shared" ca="1" si="19"/>
        <v>31.81095890410959</v>
      </c>
      <c r="G432" s="10" t="s">
        <v>489</v>
      </c>
      <c r="H432" s="10">
        <f t="shared" si="20"/>
        <v>2</v>
      </c>
      <c r="I432" s="10" t="s">
        <v>492</v>
      </c>
      <c r="J432" s="10" t="s">
        <v>493</v>
      </c>
      <c r="K432" s="10" t="s">
        <v>574</v>
      </c>
    </row>
    <row r="433" spans="1:20" ht="13.95" customHeight="1" x14ac:dyDescent="0.3">
      <c r="A433" s="10">
        <f t="shared" si="18"/>
        <v>432</v>
      </c>
      <c r="B433" s="12" t="s">
        <v>1111</v>
      </c>
      <c r="C433" s="12" t="s">
        <v>373</v>
      </c>
      <c r="D433" s="25" t="s">
        <v>564</v>
      </c>
      <c r="E433" s="18">
        <v>33428</v>
      </c>
      <c r="F433" s="8">
        <f t="shared" ca="1" si="19"/>
        <v>34.57260273972603</v>
      </c>
      <c r="G433" s="10" t="s">
        <v>488</v>
      </c>
      <c r="H433" s="10">
        <f t="shared" si="20"/>
        <v>1</v>
      </c>
      <c r="I433" s="10" t="s">
        <v>492</v>
      </c>
      <c r="J433" s="10" t="s">
        <v>492</v>
      </c>
      <c r="K433" s="10" t="s">
        <v>574</v>
      </c>
    </row>
    <row r="434" spans="1:20" ht="13.95" customHeight="1" x14ac:dyDescent="0.3">
      <c r="A434" s="10">
        <f t="shared" si="18"/>
        <v>433</v>
      </c>
      <c r="B434" s="13" t="s">
        <v>986</v>
      </c>
      <c r="C434" s="13" t="s">
        <v>987</v>
      </c>
      <c r="D434" s="10" t="s">
        <v>564</v>
      </c>
      <c r="E434" s="18">
        <v>35130</v>
      </c>
      <c r="F434" s="8">
        <f t="shared" ca="1" si="19"/>
        <v>29.909589041095892</v>
      </c>
      <c r="G434" s="10" t="s">
        <v>491</v>
      </c>
      <c r="H434" s="10">
        <f t="shared" si="20"/>
        <v>4</v>
      </c>
      <c r="I434" s="10" t="s">
        <v>492</v>
      </c>
      <c r="J434" s="10" t="s">
        <v>493</v>
      </c>
      <c r="K434" s="10" t="s">
        <v>574</v>
      </c>
      <c r="Q434"/>
      <c r="R434"/>
      <c r="S434"/>
      <c r="T434"/>
    </row>
    <row r="435" spans="1:20" ht="13.95" customHeight="1" x14ac:dyDescent="0.3">
      <c r="A435" s="10">
        <f t="shared" si="18"/>
        <v>434</v>
      </c>
      <c r="B435" s="28" t="s">
        <v>1253</v>
      </c>
      <c r="C435" s="29" t="s">
        <v>58</v>
      </c>
      <c r="D435" s="10" t="s">
        <v>564</v>
      </c>
      <c r="E435" s="18">
        <v>34624</v>
      </c>
      <c r="F435" s="8">
        <f t="shared" ca="1" si="19"/>
        <v>31.295890410958904</v>
      </c>
      <c r="G435" s="10" t="s">
        <v>488</v>
      </c>
      <c r="H435" s="10">
        <f t="shared" si="20"/>
        <v>1</v>
      </c>
      <c r="I435" s="10" t="s">
        <v>492</v>
      </c>
      <c r="J435" s="10" t="s">
        <v>493</v>
      </c>
      <c r="K435" s="10" t="s">
        <v>574</v>
      </c>
    </row>
    <row r="436" spans="1:20" ht="13.95" customHeight="1" x14ac:dyDescent="0.3">
      <c r="A436" s="10">
        <f t="shared" si="18"/>
        <v>435</v>
      </c>
      <c r="B436" s="28" t="s">
        <v>1255</v>
      </c>
      <c r="C436" s="29" t="s">
        <v>1254</v>
      </c>
      <c r="D436" s="10" t="s">
        <v>564</v>
      </c>
      <c r="E436" s="18">
        <v>33639</v>
      </c>
      <c r="F436" s="8">
        <f t="shared" ca="1" si="19"/>
        <v>33.994520547945207</v>
      </c>
      <c r="G436" s="10" t="s">
        <v>488</v>
      </c>
      <c r="H436" s="10">
        <f t="shared" si="20"/>
        <v>1</v>
      </c>
      <c r="I436" s="10" t="s">
        <v>492</v>
      </c>
      <c r="J436" s="10" t="s">
        <v>492</v>
      </c>
      <c r="K436" s="10" t="s">
        <v>574</v>
      </c>
    </row>
    <row r="437" spans="1:20" ht="13.95" customHeight="1" x14ac:dyDescent="0.3">
      <c r="A437" s="10">
        <f t="shared" si="18"/>
        <v>436</v>
      </c>
      <c r="B437" s="13" t="s">
        <v>1699</v>
      </c>
      <c r="C437" s="13" t="s">
        <v>1700</v>
      </c>
      <c r="D437" s="10" t="s">
        <v>564</v>
      </c>
      <c r="E437" s="18">
        <v>35614</v>
      </c>
      <c r="F437" s="8">
        <f t="shared" ca="1" si="19"/>
        <v>28.583561643835615</v>
      </c>
      <c r="G437" s="10" t="s">
        <v>488</v>
      </c>
      <c r="H437" s="10">
        <f t="shared" si="20"/>
        <v>1</v>
      </c>
      <c r="I437" s="10" t="s">
        <v>492</v>
      </c>
      <c r="J437" s="10" t="s">
        <v>493</v>
      </c>
      <c r="K437" s="10" t="s">
        <v>574</v>
      </c>
    </row>
    <row r="438" spans="1:20" ht="13.95" customHeight="1" x14ac:dyDescent="0.3">
      <c r="A438" s="10">
        <f t="shared" si="18"/>
        <v>437</v>
      </c>
      <c r="B438" s="13" t="s">
        <v>874</v>
      </c>
      <c r="C438" s="13" t="s">
        <v>82</v>
      </c>
      <c r="D438" s="10" t="s">
        <v>564</v>
      </c>
      <c r="E438" s="18">
        <v>35072</v>
      </c>
      <c r="F438" s="8">
        <f t="shared" ca="1" si="19"/>
        <v>30.068493150684933</v>
      </c>
      <c r="G438" s="10" t="s">
        <v>488</v>
      </c>
      <c r="H438" s="10">
        <f t="shared" si="20"/>
        <v>1</v>
      </c>
      <c r="I438" s="10" t="s">
        <v>492</v>
      </c>
      <c r="J438" s="10" t="s">
        <v>492</v>
      </c>
      <c r="K438" s="10" t="s">
        <v>574</v>
      </c>
      <c r="N438"/>
      <c r="O438"/>
    </row>
    <row r="439" spans="1:20" ht="13.95" customHeight="1" x14ac:dyDescent="0.3">
      <c r="A439" s="10">
        <f t="shared" si="18"/>
        <v>438</v>
      </c>
      <c r="B439" s="12" t="s">
        <v>1258</v>
      </c>
      <c r="C439" s="12" t="s">
        <v>1921</v>
      </c>
      <c r="D439" s="25" t="s">
        <v>564</v>
      </c>
      <c r="E439" s="18">
        <v>34910</v>
      </c>
      <c r="F439" s="8">
        <f t="shared" ca="1" si="19"/>
        <v>30.512328767123286</v>
      </c>
      <c r="G439" s="10" t="s">
        <v>491</v>
      </c>
      <c r="H439" s="10">
        <f t="shared" si="20"/>
        <v>4</v>
      </c>
      <c r="I439" s="10" t="s">
        <v>492</v>
      </c>
      <c r="J439" s="10" t="s">
        <v>492</v>
      </c>
      <c r="K439" s="10" t="s">
        <v>574</v>
      </c>
    </row>
    <row r="440" spans="1:20" ht="13.95" customHeight="1" x14ac:dyDescent="0.3">
      <c r="A440" s="10">
        <f t="shared" si="18"/>
        <v>439</v>
      </c>
      <c r="B440" s="13" t="s">
        <v>989</v>
      </c>
      <c r="C440" s="13" t="s">
        <v>1702</v>
      </c>
      <c r="D440" s="10" t="s">
        <v>564</v>
      </c>
      <c r="E440" s="18">
        <v>34970</v>
      </c>
      <c r="F440" s="8">
        <f t="shared" ca="1" si="19"/>
        <v>30.347945205479451</v>
      </c>
      <c r="G440" s="10" t="s">
        <v>488</v>
      </c>
      <c r="H440" s="10">
        <f t="shared" si="20"/>
        <v>1</v>
      </c>
      <c r="I440" s="10" t="s">
        <v>492</v>
      </c>
      <c r="J440" s="10" t="s">
        <v>493</v>
      </c>
      <c r="K440" s="10" t="s">
        <v>574</v>
      </c>
    </row>
    <row r="441" spans="1:20" ht="13.95" customHeight="1" x14ac:dyDescent="0.3">
      <c r="A441" s="10">
        <f t="shared" ref="A441:A505" si="21">ROW()-1</f>
        <v>440</v>
      </c>
      <c r="B441" s="13" t="s">
        <v>1703</v>
      </c>
      <c r="C441" s="13" t="s">
        <v>1704</v>
      </c>
      <c r="D441" s="10" t="s">
        <v>564</v>
      </c>
      <c r="E441" s="18">
        <v>37206</v>
      </c>
      <c r="F441" s="8">
        <f t="shared" ca="1" si="19"/>
        <v>24.221917808219178</v>
      </c>
      <c r="G441" s="10" t="s">
        <v>490</v>
      </c>
      <c r="H441" s="10">
        <f t="shared" si="20"/>
        <v>3</v>
      </c>
      <c r="I441" s="10" t="s">
        <v>492</v>
      </c>
      <c r="J441" s="10" t="s">
        <v>492</v>
      </c>
      <c r="K441" s="10" t="s">
        <v>574</v>
      </c>
    </row>
    <row r="442" spans="1:20" ht="13.95" customHeight="1" x14ac:dyDescent="0.3">
      <c r="A442" s="10">
        <f t="shared" si="21"/>
        <v>441</v>
      </c>
      <c r="B442" s="12" t="s">
        <v>1443</v>
      </c>
      <c r="C442" s="12" t="s">
        <v>176</v>
      </c>
      <c r="D442" s="10" t="s">
        <v>564</v>
      </c>
      <c r="E442" s="18">
        <v>32453</v>
      </c>
      <c r="F442" s="8">
        <f t="shared" ca="1" si="19"/>
        <v>37.243835616438353</v>
      </c>
      <c r="G442" s="10" t="s">
        <v>488</v>
      </c>
      <c r="H442" s="10">
        <f t="shared" si="20"/>
        <v>1</v>
      </c>
      <c r="I442" s="10" t="s">
        <v>492</v>
      </c>
      <c r="J442" s="10" t="s">
        <v>493</v>
      </c>
      <c r="K442" s="10" t="s">
        <v>574</v>
      </c>
    </row>
    <row r="443" spans="1:20" ht="13.95" customHeight="1" x14ac:dyDescent="0.3">
      <c r="A443" s="10">
        <f t="shared" si="21"/>
        <v>442</v>
      </c>
      <c r="B443" s="12" t="s">
        <v>1444</v>
      </c>
      <c r="C443" s="12" t="s">
        <v>421</v>
      </c>
      <c r="D443" s="10" t="s">
        <v>564</v>
      </c>
      <c r="E443" s="18">
        <v>35509</v>
      </c>
      <c r="F443" s="8">
        <f t="shared" ca="1" si="19"/>
        <v>28.87123287671233</v>
      </c>
      <c r="G443" s="10" t="s">
        <v>488</v>
      </c>
      <c r="H443" s="10">
        <f t="shared" si="20"/>
        <v>1</v>
      </c>
      <c r="I443" s="10" t="s">
        <v>492</v>
      </c>
      <c r="J443" s="10" t="s">
        <v>493</v>
      </c>
      <c r="K443" s="10" t="s">
        <v>574</v>
      </c>
    </row>
    <row r="444" spans="1:20" ht="13.95" customHeight="1" x14ac:dyDescent="0.3">
      <c r="A444" s="10">
        <f t="shared" si="21"/>
        <v>443</v>
      </c>
      <c r="B444" s="12" t="s">
        <v>1444</v>
      </c>
      <c r="C444" s="12" t="s">
        <v>1445</v>
      </c>
      <c r="D444" s="10" t="s">
        <v>564</v>
      </c>
      <c r="E444" s="18">
        <v>36891</v>
      </c>
      <c r="F444" s="8">
        <f t="shared" ca="1" si="19"/>
        <v>25.084931506849315</v>
      </c>
      <c r="G444" s="10" t="s">
        <v>490</v>
      </c>
      <c r="H444" s="10">
        <f t="shared" si="20"/>
        <v>3</v>
      </c>
      <c r="I444" s="10" t="s">
        <v>493</v>
      </c>
      <c r="J444" s="10" t="s">
        <v>492</v>
      </c>
      <c r="K444" s="10" t="s">
        <v>574</v>
      </c>
    </row>
    <row r="445" spans="1:20" ht="13.95" customHeight="1" x14ac:dyDescent="0.3">
      <c r="A445" s="10">
        <f t="shared" si="21"/>
        <v>444</v>
      </c>
      <c r="B445" s="13" t="s">
        <v>1706</v>
      </c>
      <c r="C445" s="13" t="s">
        <v>152</v>
      </c>
      <c r="D445" s="10" t="s">
        <v>564</v>
      </c>
      <c r="E445" s="18">
        <v>34470</v>
      </c>
      <c r="F445" s="8">
        <f t="shared" ca="1" si="19"/>
        <v>31.717808219178082</v>
      </c>
      <c r="G445" s="10" t="s">
        <v>488</v>
      </c>
      <c r="H445" s="10">
        <f t="shared" si="20"/>
        <v>1</v>
      </c>
      <c r="I445" s="10" t="s">
        <v>492</v>
      </c>
      <c r="J445" s="10" t="s">
        <v>493</v>
      </c>
      <c r="K445" s="10" t="s">
        <v>574</v>
      </c>
    </row>
    <row r="446" spans="1:20" ht="13.95" customHeight="1" x14ac:dyDescent="0.3">
      <c r="A446" s="10">
        <f t="shared" si="21"/>
        <v>445</v>
      </c>
      <c r="B446" s="13" t="s">
        <v>85</v>
      </c>
      <c r="C446" s="13" t="s">
        <v>29</v>
      </c>
      <c r="D446" s="10" t="s">
        <v>564</v>
      </c>
      <c r="E446" s="18">
        <v>35730</v>
      </c>
      <c r="F446" s="8">
        <f t="shared" ca="1" si="19"/>
        <v>28.265753424657536</v>
      </c>
      <c r="G446" s="10" t="s">
        <v>488</v>
      </c>
      <c r="H446" s="10">
        <f t="shared" si="20"/>
        <v>1</v>
      </c>
      <c r="I446" s="10" t="s">
        <v>492</v>
      </c>
      <c r="J446" s="10" t="s">
        <v>492</v>
      </c>
      <c r="K446" s="10" t="s">
        <v>574</v>
      </c>
    </row>
    <row r="447" spans="1:20" ht="13.95" customHeight="1" x14ac:dyDescent="0.3">
      <c r="A447" s="10">
        <f t="shared" si="21"/>
        <v>446</v>
      </c>
      <c r="B447" s="12" t="s">
        <v>1053</v>
      </c>
      <c r="C447" s="12" t="s">
        <v>208</v>
      </c>
      <c r="D447" s="25" t="s">
        <v>564</v>
      </c>
      <c r="E447" s="18">
        <v>34545</v>
      </c>
      <c r="F447" s="8">
        <f t="shared" ca="1" si="19"/>
        <v>31.512328767123286</v>
      </c>
      <c r="G447" s="10" t="s">
        <v>488</v>
      </c>
      <c r="H447" s="10">
        <f t="shared" si="20"/>
        <v>1</v>
      </c>
      <c r="I447" s="10" t="s">
        <v>492</v>
      </c>
      <c r="J447" s="10" t="s">
        <v>493</v>
      </c>
      <c r="K447" s="10" t="s">
        <v>574</v>
      </c>
    </row>
    <row r="448" spans="1:20" ht="13.95" customHeight="1" x14ac:dyDescent="0.3">
      <c r="A448" s="10">
        <f t="shared" si="21"/>
        <v>447</v>
      </c>
      <c r="B448" s="13" t="s">
        <v>876</v>
      </c>
      <c r="C448" s="13" t="s">
        <v>877</v>
      </c>
      <c r="D448" s="10" t="s">
        <v>564</v>
      </c>
      <c r="E448" s="18">
        <v>34740</v>
      </c>
      <c r="F448" s="8">
        <f t="shared" ca="1" si="19"/>
        <v>30.978082191780821</v>
      </c>
      <c r="G448" s="10" t="s">
        <v>488</v>
      </c>
      <c r="H448" s="10">
        <f t="shared" si="20"/>
        <v>1</v>
      </c>
      <c r="I448" s="10" t="s">
        <v>492</v>
      </c>
      <c r="J448" s="10" t="s">
        <v>492</v>
      </c>
      <c r="K448" s="10" t="s">
        <v>574</v>
      </c>
      <c r="Q448"/>
      <c r="R448"/>
      <c r="S448"/>
      <c r="T448"/>
    </row>
    <row r="449" spans="1:12" ht="13.95" customHeight="1" x14ac:dyDescent="0.3">
      <c r="A449" s="10">
        <f t="shared" si="21"/>
        <v>448</v>
      </c>
      <c r="B449" s="13" t="s">
        <v>878</v>
      </c>
      <c r="C449" s="13" t="s">
        <v>118</v>
      </c>
      <c r="D449" s="10" t="s">
        <v>564</v>
      </c>
      <c r="E449" s="18">
        <v>35012</v>
      </c>
      <c r="F449" s="8">
        <f t="shared" ca="1" si="19"/>
        <v>30.232876712328768</v>
      </c>
      <c r="G449" s="10" t="s">
        <v>488</v>
      </c>
      <c r="H449" s="10">
        <f t="shared" si="20"/>
        <v>1</v>
      </c>
      <c r="I449" s="10" t="s">
        <v>492</v>
      </c>
      <c r="J449" s="10" t="s">
        <v>493</v>
      </c>
      <c r="K449" s="10" t="s">
        <v>574</v>
      </c>
    </row>
    <row r="450" spans="1:12" ht="13.95" customHeight="1" x14ac:dyDescent="0.3">
      <c r="A450" s="10">
        <f t="shared" si="21"/>
        <v>449</v>
      </c>
      <c r="B450" s="13" t="s">
        <v>879</v>
      </c>
      <c r="C450" s="13" t="s">
        <v>36</v>
      </c>
      <c r="D450" s="10" t="s">
        <v>564</v>
      </c>
      <c r="E450" s="18">
        <v>33963</v>
      </c>
      <c r="F450" s="8">
        <f t="shared" ca="1" si="19"/>
        <v>33.106849315068494</v>
      </c>
      <c r="G450" s="10" t="s">
        <v>488</v>
      </c>
      <c r="H450" s="10">
        <f t="shared" si="20"/>
        <v>1</v>
      </c>
      <c r="I450" s="10" t="s">
        <v>492</v>
      </c>
      <c r="J450" s="10" t="s">
        <v>493</v>
      </c>
      <c r="K450" s="10" t="s">
        <v>574</v>
      </c>
    </row>
    <row r="451" spans="1:12" ht="13.95" customHeight="1" x14ac:dyDescent="0.3">
      <c r="A451" s="10">
        <f t="shared" si="21"/>
        <v>450</v>
      </c>
      <c r="B451" s="13" t="s">
        <v>230</v>
      </c>
      <c r="C451" s="13" t="s">
        <v>1061</v>
      </c>
      <c r="D451" s="10" t="s">
        <v>564</v>
      </c>
      <c r="E451" s="18">
        <v>34530</v>
      </c>
      <c r="F451" s="8">
        <f t="shared" ca="1" si="19"/>
        <v>31.553424657534247</v>
      </c>
      <c r="G451" s="10" t="s">
        <v>488</v>
      </c>
      <c r="H451" s="10">
        <f t="shared" si="20"/>
        <v>1</v>
      </c>
      <c r="I451" s="10" t="s">
        <v>492</v>
      </c>
      <c r="J451" s="10" t="s">
        <v>493</v>
      </c>
      <c r="K451" s="10" t="s">
        <v>574</v>
      </c>
    </row>
    <row r="452" spans="1:12" ht="13.95" customHeight="1" x14ac:dyDescent="0.3">
      <c r="A452" s="10">
        <f t="shared" si="21"/>
        <v>451</v>
      </c>
      <c r="B452" s="21" t="s">
        <v>230</v>
      </c>
      <c r="C452" s="21" t="s">
        <v>585</v>
      </c>
      <c r="D452" s="10" t="s">
        <v>564</v>
      </c>
      <c r="E452" s="18">
        <v>32995</v>
      </c>
      <c r="F452" s="8">
        <f t="shared" ca="1" si="19"/>
        <v>35.758904109589039</v>
      </c>
      <c r="G452" s="10" t="s">
        <v>488</v>
      </c>
      <c r="H452" s="10">
        <f t="shared" si="20"/>
        <v>1</v>
      </c>
      <c r="I452" s="10" t="s">
        <v>492</v>
      </c>
      <c r="J452" s="10" t="s">
        <v>493</v>
      </c>
      <c r="K452" s="10" t="s">
        <v>574</v>
      </c>
    </row>
    <row r="453" spans="1:12" ht="13.95" customHeight="1" x14ac:dyDescent="0.3">
      <c r="A453" s="10">
        <f t="shared" si="21"/>
        <v>452</v>
      </c>
      <c r="B453" s="13" t="s">
        <v>230</v>
      </c>
      <c r="C453" s="13" t="s">
        <v>994</v>
      </c>
      <c r="D453" s="10" t="s">
        <v>564</v>
      </c>
      <c r="E453" s="18">
        <v>34825</v>
      </c>
      <c r="F453" s="8">
        <f t="shared" ca="1" si="19"/>
        <v>30.745205479452054</v>
      </c>
      <c r="G453" s="10" t="s">
        <v>488</v>
      </c>
      <c r="H453" s="10">
        <f t="shared" si="20"/>
        <v>1</v>
      </c>
      <c r="I453" s="10" t="s">
        <v>492</v>
      </c>
      <c r="J453" s="10" t="s">
        <v>492</v>
      </c>
      <c r="K453" s="10" t="s">
        <v>574</v>
      </c>
    </row>
    <row r="454" spans="1:12" ht="13.95" customHeight="1" x14ac:dyDescent="0.3">
      <c r="A454" s="10">
        <f t="shared" si="21"/>
        <v>453</v>
      </c>
      <c r="B454" s="13" t="s">
        <v>1709</v>
      </c>
      <c r="C454" s="13" t="s">
        <v>159</v>
      </c>
      <c r="D454" s="10" t="s">
        <v>564</v>
      </c>
      <c r="E454" s="18">
        <v>34941</v>
      </c>
      <c r="F454" s="8">
        <f t="shared" ca="1" si="19"/>
        <v>30.427397260273974</v>
      </c>
      <c r="G454" s="10" t="s">
        <v>488</v>
      </c>
      <c r="H454" s="10">
        <f t="shared" si="20"/>
        <v>1</v>
      </c>
      <c r="I454" s="10" t="s">
        <v>492</v>
      </c>
      <c r="J454" s="10" t="s">
        <v>493</v>
      </c>
      <c r="K454" s="10" t="s">
        <v>574</v>
      </c>
    </row>
    <row r="455" spans="1:12" ht="13.95" customHeight="1" x14ac:dyDescent="0.3">
      <c r="A455" s="10">
        <f>ROW()-1</f>
        <v>454</v>
      </c>
      <c r="B455" s="22" t="s">
        <v>546</v>
      </c>
      <c r="C455" s="22" t="s">
        <v>587</v>
      </c>
      <c r="D455" s="10" t="s">
        <v>564</v>
      </c>
      <c r="E455" s="18">
        <v>34217</v>
      </c>
      <c r="F455" s="8">
        <f ca="1">IF(E455="","",(TODAY()-E455)/365)</f>
        <v>32.410958904109592</v>
      </c>
      <c r="G455" s="10" t="s">
        <v>491</v>
      </c>
      <c r="H455" s="10">
        <f>IF(G455="P",1,(IF(G455="C",2,(IF(G455="IF",3,(IF(G455="OF",4,"x")))))))</f>
        <v>4</v>
      </c>
      <c r="I455" s="10" t="s">
        <v>492</v>
      </c>
      <c r="J455" s="10" t="s">
        <v>493</v>
      </c>
      <c r="K455" s="10" t="s">
        <v>574</v>
      </c>
      <c r="L455" s="10"/>
    </row>
    <row r="456" spans="1:12" ht="13.95" customHeight="1" x14ac:dyDescent="0.3">
      <c r="A456" s="10">
        <f t="shared" si="21"/>
        <v>455</v>
      </c>
      <c r="B456" s="13" t="s">
        <v>1119</v>
      </c>
      <c r="C456" s="13" t="s">
        <v>1641</v>
      </c>
      <c r="D456" s="10" t="s">
        <v>564</v>
      </c>
      <c r="E456" s="18">
        <v>35713</v>
      </c>
      <c r="F456" s="8">
        <f t="shared" ca="1" si="19"/>
        <v>28.312328767123287</v>
      </c>
      <c r="G456" s="10" t="s">
        <v>490</v>
      </c>
      <c r="H456" s="10">
        <f t="shared" si="20"/>
        <v>3</v>
      </c>
      <c r="I456" s="10" t="s">
        <v>492</v>
      </c>
      <c r="J456" s="10" t="s">
        <v>492</v>
      </c>
      <c r="K456" s="10" t="s">
        <v>574</v>
      </c>
    </row>
    <row r="457" spans="1:12" ht="13.95" customHeight="1" x14ac:dyDescent="0.3">
      <c r="A457" s="10">
        <f t="shared" si="21"/>
        <v>456</v>
      </c>
      <c r="B457" s="13" t="s">
        <v>1711</v>
      </c>
      <c r="C457" s="13" t="s">
        <v>1712</v>
      </c>
      <c r="D457" s="10" t="s">
        <v>564</v>
      </c>
      <c r="E457" s="18">
        <v>35615</v>
      </c>
      <c r="F457" s="8">
        <f t="shared" ca="1" si="19"/>
        <v>28.580821917808219</v>
      </c>
      <c r="G457" s="10" t="s">
        <v>488</v>
      </c>
      <c r="H457" s="10">
        <f t="shared" si="20"/>
        <v>1</v>
      </c>
      <c r="I457" s="10" t="s">
        <v>492</v>
      </c>
      <c r="J457" s="10" t="s">
        <v>493</v>
      </c>
      <c r="K457" s="10" t="s">
        <v>574</v>
      </c>
    </row>
    <row r="458" spans="1:12" ht="13.95" customHeight="1" x14ac:dyDescent="0.3">
      <c r="A458" s="10">
        <f t="shared" si="21"/>
        <v>457</v>
      </c>
      <c r="B458" s="28" t="s">
        <v>110</v>
      </c>
      <c r="C458" s="29" t="s">
        <v>1272</v>
      </c>
      <c r="D458" s="10" t="s">
        <v>564</v>
      </c>
      <c r="E458" s="18">
        <v>34682</v>
      </c>
      <c r="F458" s="8">
        <f t="shared" ca="1" si="19"/>
        <v>31.136986301369863</v>
      </c>
      <c r="G458" s="10" t="s">
        <v>489</v>
      </c>
      <c r="H458" s="10">
        <f t="shared" si="20"/>
        <v>2</v>
      </c>
      <c r="I458" s="10" t="s">
        <v>492</v>
      </c>
      <c r="J458" s="10" t="s">
        <v>493</v>
      </c>
      <c r="K458" s="10" t="s">
        <v>574</v>
      </c>
    </row>
    <row r="459" spans="1:12" ht="13.95" customHeight="1" x14ac:dyDescent="0.3">
      <c r="A459" s="10">
        <f t="shared" si="21"/>
        <v>458</v>
      </c>
      <c r="B459" s="13" t="s">
        <v>105</v>
      </c>
      <c r="C459" s="13" t="s">
        <v>778</v>
      </c>
      <c r="D459" s="10" t="s">
        <v>564</v>
      </c>
      <c r="E459" s="18">
        <v>36408</v>
      </c>
      <c r="F459" s="8">
        <f t="shared" ca="1" si="19"/>
        <v>26.408219178082192</v>
      </c>
      <c r="G459" s="10" t="s">
        <v>488</v>
      </c>
      <c r="H459" s="10">
        <f t="shared" si="20"/>
        <v>1</v>
      </c>
      <c r="I459" s="10" t="s">
        <v>492</v>
      </c>
      <c r="J459" s="10" t="s">
        <v>492</v>
      </c>
      <c r="K459" s="10" t="s">
        <v>574</v>
      </c>
    </row>
    <row r="460" spans="1:12" ht="13.95" customHeight="1" x14ac:dyDescent="0.3">
      <c r="A460" s="10">
        <f t="shared" si="21"/>
        <v>459</v>
      </c>
      <c r="B460" s="13" t="s">
        <v>105</v>
      </c>
      <c r="C460" s="13" t="s">
        <v>1180</v>
      </c>
      <c r="D460" s="10" t="s">
        <v>564</v>
      </c>
      <c r="E460" s="18">
        <v>35718</v>
      </c>
      <c r="F460" s="8">
        <f t="shared" ca="1" si="19"/>
        <v>28.298630136986301</v>
      </c>
      <c r="G460" s="10" t="s">
        <v>488</v>
      </c>
      <c r="H460" s="10">
        <f t="shared" si="20"/>
        <v>1</v>
      </c>
      <c r="I460" s="10" t="s">
        <v>492</v>
      </c>
      <c r="J460" s="10" t="s">
        <v>493</v>
      </c>
      <c r="K460" s="10" t="s">
        <v>574</v>
      </c>
    </row>
    <row r="461" spans="1:12" ht="13.95" customHeight="1" x14ac:dyDescent="0.3">
      <c r="A461" s="10">
        <f t="shared" si="21"/>
        <v>460</v>
      </c>
      <c r="B461" s="13" t="s">
        <v>328</v>
      </c>
      <c r="C461" s="13" t="s">
        <v>61</v>
      </c>
      <c r="D461" s="10" t="s">
        <v>564</v>
      </c>
      <c r="E461" s="18">
        <v>34515</v>
      </c>
      <c r="F461" s="8">
        <f t="shared" ref="F461:F524" ca="1" si="22">IF(E461="","",(TODAY()-E461)/365)</f>
        <v>31.594520547945205</v>
      </c>
      <c r="G461" s="10" t="s">
        <v>490</v>
      </c>
      <c r="H461" s="10">
        <f t="shared" ref="H461:H524" si="23">IF(G461="P",1,(IF(G461="C",2,(IF(G461="IF",3,(IF(G461="OF",4,"x")))))))</f>
        <v>3</v>
      </c>
      <c r="I461" s="10" t="s">
        <v>492</v>
      </c>
      <c r="J461" s="10" t="s">
        <v>492</v>
      </c>
      <c r="K461" s="10" t="s">
        <v>574</v>
      </c>
    </row>
    <row r="462" spans="1:12" ht="13.95" customHeight="1" x14ac:dyDescent="0.3">
      <c r="A462" s="10">
        <f t="shared" si="21"/>
        <v>461</v>
      </c>
      <c r="B462" s="13" t="s">
        <v>205</v>
      </c>
      <c r="C462" s="13" t="s">
        <v>1715</v>
      </c>
      <c r="D462" s="10" t="s">
        <v>564</v>
      </c>
      <c r="E462" s="18">
        <v>36397</v>
      </c>
      <c r="F462" s="8">
        <f t="shared" ca="1" si="22"/>
        <v>26.438356164383563</v>
      </c>
      <c r="G462" s="10" t="s">
        <v>490</v>
      </c>
      <c r="H462" s="10">
        <f t="shared" si="23"/>
        <v>3</v>
      </c>
      <c r="I462" s="10" t="s">
        <v>492</v>
      </c>
      <c r="J462" s="10" t="s">
        <v>493</v>
      </c>
      <c r="K462" s="10" t="s">
        <v>574</v>
      </c>
    </row>
    <row r="463" spans="1:12" ht="13.95" customHeight="1" x14ac:dyDescent="0.3">
      <c r="A463" s="10">
        <f t="shared" si="21"/>
        <v>462</v>
      </c>
      <c r="B463" s="12" t="s">
        <v>1464</v>
      </c>
      <c r="C463" s="12" t="s">
        <v>1465</v>
      </c>
      <c r="D463" s="25" t="s">
        <v>564</v>
      </c>
      <c r="E463" s="18">
        <v>34889</v>
      </c>
      <c r="F463" s="8">
        <f t="shared" ca="1" si="22"/>
        <v>30.56986301369863</v>
      </c>
      <c r="G463" s="10" t="s">
        <v>488</v>
      </c>
      <c r="H463" s="10">
        <f t="shared" si="23"/>
        <v>1</v>
      </c>
      <c r="I463" s="10" t="s">
        <v>492</v>
      </c>
      <c r="J463" s="10" t="s">
        <v>493</v>
      </c>
      <c r="K463" s="10" t="s">
        <v>574</v>
      </c>
    </row>
    <row r="464" spans="1:12" ht="13.95" customHeight="1" x14ac:dyDescent="0.3">
      <c r="A464" s="10">
        <f t="shared" si="21"/>
        <v>463</v>
      </c>
      <c r="B464" s="13" t="s">
        <v>1718</v>
      </c>
      <c r="C464" s="13" t="s">
        <v>82</v>
      </c>
      <c r="D464" s="10" t="s">
        <v>564</v>
      </c>
      <c r="E464" s="18">
        <v>35602</v>
      </c>
      <c r="F464" s="8">
        <f t="shared" ca="1" si="22"/>
        <v>28.616438356164384</v>
      </c>
      <c r="G464" s="10" t="s">
        <v>488</v>
      </c>
      <c r="H464" s="10">
        <f t="shared" si="23"/>
        <v>1</v>
      </c>
      <c r="I464" s="10" t="s">
        <v>492</v>
      </c>
      <c r="J464" s="10" t="s">
        <v>492</v>
      </c>
      <c r="K464" s="10" t="s">
        <v>574</v>
      </c>
    </row>
    <row r="465" spans="1:18" ht="13.95" customHeight="1" x14ac:dyDescent="0.3">
      <c r="A465" s="10">
        <f t="shared" si="21"/>
        <v>464</v>
      </c>
      <c r="B465" s="13" t="s">
        <v>144</v>
      </c>
      <c r="C465" s="13" t="s">
        <v>118</v>
      </c>
      <c r="D465" s="10" t="s">
        <v>564</v>
      </c>
      <c r="E465" s="18">
        <v>34628</v>
      </c>
      <c r="F465" s="8">
        <f t="shared" ca="1" si="22"/>
        <v>31.284931506849315</v>
      </c>
      <c r="G465" s="10" t="s">
        <v>488</v>
      </c>
      <c r="H465" s="10">
        <f t="shared" si="23"/>
        <v>1</v>
      </c>
      <c r="I465" s="10" t="s">
        <v>492</v>
      </c>
      <c r="J465" s="10" t="s">
        <v>493</v>
      </c>
      <c r="K465" s="10" t="s">
        <v>574</v>
      </c>
    </row>
    <row r="466" spans="1:18" ht="13.95" customHeight="1" x14ac:dyDescent="0.3">
      <c r="A466" s="10">
        <f t="shared" si="21"/>
        <v>465</v>
      </c>
      <c r="B466" s="13" t="s">
        <v>119</v>
      </c>
      <c r="C466" s="13" t="s">
        <v>1720</v>
      </c>
      <c r="D466" s="10" t="s">
        <v>564</v>
      </c>
      <c r="E466" s="18">
        <v>34830</v>
      </c>
      <c r="F466" s="8">
        <f t="shared" ca="1" si="22"/>
        <v>30.731506849315068</v>
      </c>
      <c r="G466" s="10" t="s">
        <v>488</v>
      </c>
      <c r="H466" s="10">
        <f t="shared" si="23"/>
        <v>1</v>
      </c>
      <c r="I466" s="10" t="s">
        <v>492</v>
      </c>
      <c r="J466" s="10" t="s">
        <v>493</v>
      </c>
      <c r="K466" s="10" t="s">
        <v>574</v>
      </c>
    </row>
    <row r="467" spans="1:18" ht="13.95" customHeight="1" x14ac:dyDescent="0.3">
      <c r="A467" s="10">
        <f t="shared" si="21"/>
        <v>466</v>
      </c>
      <c r="B467" s="12" t="s">
        <v>1467</v>
      </c>
      <c r="C467" s="12" t="s">
        <v>338</v>
      </c>
      <c r="D467" s="25" t="s">
        <v>564</v>
      </c>
      <c r="E467" s="18">
        <v>35660</v>
      </c>
      <c r="F467" s="8">
        <f t="shared" ca="1" si="22"/>
        <v>28.457534246575342</v>
      </c>
      <c r="G467" s="10" t="s">
        <v>488</v>
      </c>
      <c r="H467" s="10">
        <f t="shared" si="23"/>
        <v>1</v>
      </c>
      <c r="I467" s="10" t="s">
        <v>493</v>
      </c>
      <c r="J467" s="10" t="s">
        <v>492</v>
      </c>
      <c r="K467" s="10" t="s">
        <v>574</v>
      </c>
      <c r="M467"/>
    </row>
    <row r="468" spans="1:18" ht="13.95" customHeight="1" x14ac:dyDescent="0.3">
      <c r="A468" s="10">
        <f t="shared" si="21"/>
        <v>467</v>
      </c>
      <c r="B468" s="13" t="s">
        <v>1723</v>
      </c>
      <c r="C468" s="13" t="s">
        <v>53</v>
      </c>
      <c r="D468" s="10" t="s">
        <v>564</v>
      </c>
      <c r="E468" s="18">
        <v>35920</v>
      </c>
      <c r="F468" s="8">
        <f t="shared" ca="1" si="22"/>
        <v>27.745205479452054</v>
      </c>
      <c r="G468" s="10" t="s">
        <v>488</v>
      </c>
      <c r="H468" s="10">
        <f t="shared" si="23"/>
        <v>1</v>
      </c>
      <c r="I468" s="10" t="s">
        <v>492</v>
      </c>
      <c r="J468" s="10" t="s">
        <v>492</v>
      </c>
      <c r="K468" s="10" t="s">
        <v>574</v>
      </c>
    </row>
    <row r="469" spans="1:18" ht="13.95" customHeight="1" x14ac:dyDescent="0.3">
      <c r="A469" s="10">
        <f t="shared" si="21"/>
        <v>468</v>
      </c>
      <c r="B469" s="13" t="s">
        <v>1724</v>
      </c>
      <c r="C469" s="13" t="s">
        <v>245</v>
      </c>
      <c r="D469" s="10" t="s">
        <v>564</v>
      </c>
      <c r="E469" s="18">
        <v>34816</v>
      </c>
      <c r="F469" s="8">
        <f t="shared" ca="1" si="22"/>
        <v>30.769863013698629</v>
      </c>
      <c r="G469" s="10" t="s">
        <v>488</v>
      </c>
      <c r="H469" s="10">
        <f t="shared" si="23"/>
        <v>1</v>
      </c>
      <c r="I469" s="10" t="s">
        <v>492</v>
      </c>
      <c r="J469" s="10" t="s">
        <v>493</v>
      </c>
      <c r="K469" s="10" t="s">
        <v>574</v>
      </c>
    </row>
    <row r="470" spans="1:18" ht="13.95" customHeight="1" x14ac:dyDescent="0.3">
      <c r="A470" s="10">
        <f t="shared" si="21"/>
        <v>469</v>
      </c>
      <c r="B470" s="13" t="s">
        <v>400</v>
      </c>
      <c r="C470" s="13" t="s">
        <v>1725</v>
      </c>
      <c r="D470" s="10" t="s">
        <v>564</v>
      </c>
      <c r="E470" s="18">
        <v>35450</v>
      </c>
      <c r="F470" s="8">
        <f t="shared" ca="1" si="22"/>
        <v>29.032876712328768</v>
      </c>
      <c r="G470" s="10" t="s">
        <v>489</v>
      </c>
      <c r="H470" s="10">
        <f t="shared" si="23"/>
        <v>2</v>
      </c>
      <c r="I470" s="10" t="s">
        <v>492</v>
      </c>
      <c r="J470" s="10" t="s">
        <v>493</v>
      </c>
      <c r="K470" s="10" t="s">
        <v>574</v>
      </c>
    </row>
    <row r="471" spans="1:18" ht="13.95" customHeight="1" x14ac:dyDescent="0.3">
      <c r="A471" s="10">
        <f t="shared" si="21"/>
        <v>470</v>
      </c>
      <c r="B471" s="13" t="s">
        <v>400</v>
      </c>
      <c r="C471" s="13" t="s">
        <v>997</v>
      </c>
      <c r="D471" s="10" t="s">
        <v>564</v>
      </c>
      <c r="E471" s="18">
        <v>36005</v>
      </c>
      <c r="F471" s="8">
        <f t="shared" ca="1" si="22"/>
        <v>27.512328767123286</v>
      </c>
      <c r="G471" s="10" t="s">
        <v>488</v>
      </c>
      <c r="H471" s="10">
        <f t="shared" si="23"/>
        <v>1</v>
      </c>
      <c r="I471" s="10" t="s">
        <v>492</v>
      </c>
      <c r="J471" s="10" t="s">
        <v>493</v>
      </c>
      <c r="K471" s="10" t="s">
        <v>574</v>
      </c>
      <c r="P471"/>
    </row>
    <row r="472" spans="1:18" ht="13.95" customHeight="1" x14ac:dyDescent="0.3">
      <c r="A472" s="10">
        <f t="shared" si="21"/>
        <v>471</v>
      </c>
      <c r="B472" s="21" t="s">
        <v>406</v>
      </c>
      <c r="C472" s="21" t="s">
        <v>170</v>
      </c>
      <c r="D472" s="17" t="s">
        <v>564</v>
      </c>
      <c r="E472" s="18">
        <v>34100</v>
      </c>
      <c r="F472" s="8">
        <f t="shared" ca="1" si="22"/>
        <v>32.731506849315068</v>
      </c>
      <c r="G472" s="10" t="s">
        <v>490</v>
      </c>
      <c r="H472" s="10">
        <f t="shared" si="23"/>
        <v>3</v>
      </c>
      <c r="I472" s="10" t="s">
        <v>492</v>
      </c>
      <c r="J472" s="10" t="s">
        <v>493</v>
      </c>
      <c r="K472" s="10" t="s">
        <v>574</v>
      </c>
      <c r="L472"/>
      <c r="O472"/>
    </row>
    <row r="473" spans="1:18" ht="13.95" customHeight="1" x14ac:dyDescent="0.3">
      <c r="A473" s="10">
        <f t="shared" si="21"/>
        <v>472</v>
      </c>
      <c r="B473" s="12" t="s">
        <v>1112</v>
      </c>
      <c r="C473" s="12" t="s">
        <v>1113</v>
      </c>
      <c r="D473" s="25" t="s">
        <v>564</v>
      </c>
      <c r="E473" s="18">
        <v>34138</v>
      </c>
      <c r="F473" s="8">
        <f t="shared" ca="1" si="22"/>
        <v>32.627397260273973</v>
      </c>
      <c r="G473" s="10" t="s">
        <v>488</v>
      </c>
      <c r="H473" s="10">
        <f t="shared" si="23"/>
        <v>1</v>
      </c>
      <c r="I473" s="10" t="s">
        <v>492</v>
      </c>
      <c r="J473" s="10" t="s">
        <v>493</v>
      </c>
      <c r="K473" s="10" t="s">
        <v>574</v>
      </c>
    </row>
    <row r="474" spans="1:18" ht="13.95" customHeight="1" x14ac:dyDescent="0.3">
      <c r="A474" s="10">
        <f t="shared" si="21"/>
        <v>473</v>
      </c>
      <c r="B474" s="12" t="s">
        <v>1083</v>
      </c>
      <c r="C474" s="12" t="s">
        <v>61</v>
      </c>
      <c r="D474" s="10" t="s">
        <v>564</v>
      </c>
      <c r="E474" s="18">
        <v>34320</v>
      </c>
      <c r="F474" s="8">
        <f t="shared" ca="1" si="22"/>
        <v>32.128767123287673</v>
      </c>
      <c r="G474" s="10" t="s">
        <v>488</v>
      </c>
      <c r="H474" s="10">
        <f t="shared" si="23"/>
        <v>1</v>
      </c>
      <c r="I474" s="10" t="s">
        <v>492</v>
      </c>
      <c r="J474" s="10" t="s">
        <v>493</v>
      </c>
      <c r="K474" s="10" t="s">
        <v>574</v>
      </c>
    </row>
    <row r="475" spans="1:18" ht="13.95" customHeight="1" x14ac:dyDescent="0.3">
      <c r="A475" s="10">
        <f t="shared" si="21"/>
        <v>474</v>
      </c>
      <c r="B475" s="13" t="s">
        <v>999</v>
      </c>
      <c r="C475" s="13" t="s">
        <v>188</v>
      </c>
      <c r="D475" s="10" t="s">
        <v>564</v>
      </c>
      <c r="E475" s="18">
        <v>34398</v>
      </c>
      <c r="F475" s="8">
        <f t="shared" ca="1" si="22"/>
        <v>31.915068493150685</v>
      </c>
      <c r="G475" s="10" t="s">
        <v>488</v>
      </c>
      <c r="H475" s="10">
        <f t="shared" si="23"/>
        <v>1</v>
      </c>
      <c r="I475" s="10" t="s">
        <v>492</v>
      </c>
      <c r="J475" s="10" t="s">
        <v>492</v>
      </c>
      <c r="K475" s="10" t="s">
        <v>574</v>
      </c>
      <c r="R475"/>
    </row>
    <row r="476" spans="1:18" ht="13.95" customHeight="1" x14ac:dyDescent="0.3">
      <c r="A476" s="10">
        <f t="shared" si="21"/>
        <v>475</v>
      </c>
      <c r="B476" s="13" t="s">
        <v>1729</v>
      </c>
      <c r="C476" s="13" t="s">
        <v>235</v>
      </c>
      <c r="D476" s="10" t="s">
        <v>564</v>
      </c>
      <c r="E476" s="18">
        <v>35635</v>
      </c>
      <c r="F476" s="8">
        <f t="shared" ca="1" si="22"/>
        <v>28.526027397260275</v>
      </c>
      <c r="G476" s="10" t="s">
        <v>490</v>
      </c>
      <c r="H476" s="10">
        <f t="shared" si="23"/>
        <v>3</v>
      </c>
      <c r="I476" s="10" t="s">
        <v>492</v>
      </c>
      <c r="J476" s="10" t="s">
        <v>493</v>
      </c>
      <c r="K476" s="10" t="s">
        <v>574</v>
      </c>
    </row>
    <row r="477" spans="1:18" ht="13.95" customHeight="1" x14ac:dyDescent="0.3">
      <c r="A477" s="10">
        <f t="shared" si="21"/>
        <v>476</v>
      </c>
      <c r="B477" s="28" t="s">
        <v>1279</v>
      </c>
      <c r="C477" s="29" t="s">
        <v>78</v>
      </c>
      <c r="D477" s="10" t="s">
        <v>564</v>
      </c>
      <c r="E477" s="18">
        <v>34824</v>
      </c>
      <c r="F477" s="8">
        <f t="shared" ca="1" si="22"/>
        <v>30.747945205479454</v>
      </c>
      <c r="G477" s="10" t="s">
        <v>489</v>
      </c>
      <c r="H477" s="10">
        <f t="shared" si="23"/>
        <v>2</v>
      </c>
      <c r="I477" s="10" t="s">
        <v>492</v>
      </c>
      <c r="J477" s="10" t="s">
        <v>493</v>
      </c>
      <c r="K477" s="10" t="s">
        <v>574</v>
      </c>
    </row>
    <row r="478" spans="1:18" ht="13.95" customHeight="1" x14ac:dyDescent="0.3">
      <c r="A478" s="10">
        <f t="shared" si="21"/>
        <v>477</v>
      </c>
      <c r="B478" s="13" t="s">
        <v>1731</v>
      </c>
      <c r="C478" s="13" t="s">
        <v>1732</v>
      </c>
      <c r="D478" s="10" t="s">
        <v>564</v>
      </c>
      <c r="E478" s="18">
        <v>35753</v>
      </c>
      <c r="F478" s="8">
        <f t="shared" ca="1" si="22"/>
        <v>28.202739726027396</v>
      </c>
      <c r="G478" s="10" t="s">
        <v>490</v>
      </c>
      <c r="H478" s="10">
        <f t="shared" si="23"/>
        <v>3</v>
      </c>
      <c r="I478" s="10" t="s">
        <v>492</v>
      </c>
      <c r="J478" s="10" t="s">
        <v>493</v>
      </c>
      <c r="K478" s="10" t="s">
        <v>574</v>
      </c>
    </row>
    <row r="479" spans="1:18" ht="13.95" customHeight="1" x14ac:dyDescent="0.3">
      <c r="A479" s="10">
        <f t="shared" si="21"/>
        <v>478</v>
      </c>
      <c r="B479" s="12" t="s">
        <v>1125</v>
      </c>
      <c r="C479" s="12" t="s">
        <v>315</v>
      </c>
      <c r="D479" s="25" t="s">
        <v>564</v>
      </c>
      <c r="E479" s="18">
        <v>34848</v>
      </c>
      <c r="F479" s="8">
        <f t="shared" ca="1" si="22"/>
        <v>30.682191780821917</v>
      </c>
      <c r="G479" s="10" t="s">
        <v>490</v>
      </c>
      <c r="H479" s="10">
        <f t="shared" si="23"/>
        <v>3</v>
      </c>
      <c r="I479" s="10" t="s">
        <v>492</v>
      </c>
      <c r="J479" s="10" t="s">
        <v>492</v>
      </c>
      <c r="K479" s="10" t="s">
        <v>574</v>
      </c>
    </row>
    <row r="480" spans="1:18" ht="13.95" customHeight="1" x14ac:dyDescent="0.3">
      <c r="A480" s="10">
        <f t="shared" si="21"/>
        <v>479</v>
      </c>
      <c r="B480" s="12" t="s">
        <v>1480</v>
      </c>
      <c r="C480" s="12" t="s">
        <v>244</v>
      </c>
      <c r="D480" s="25" t="s">
        <v>564</v>
      </c>
      <c r="E480" s="18">
        <v>36010</v>
      </c>
      <c r="F480" s="8">
        <f t="shared" ca="1" si="22"/>
        <v>27.4986301369863</v>
      </c>
      <c r="G480" s="10" t="s">
        <v>488</v>
      </c>
      <c r="H480" s="10">
        <f t="shared" si="23"/>
        <v>1</v>
      </c>
      <c r="I480" s="10" t="s">
        <v>492</v>
      </c>
      <c r="J480" s="10" t="s">
        <v>493</v>
      </c>
      <c r="K480" s="10" t="s">
        <v>574</v>
      </c>
    </row>
    <row r="481" spans="1:20" ht="13.95" customHeight="1" x14ac:dyDescent="0.3">
      <c r="A481" s="10">
        <f t="shared" si="21"/>
        <v>480</v>
      </c>
      <c r="B481" s="22" t="s">
        <v>676</v>
      </c>
      <c r="C481" s="22" t="s">
        <v>376</v>
      </c>
      <c r="D481" s="10" t="s">
        <v>564</v>
      </c>
      <c r="E481" s="18">
        <v>34464</v>
      </c>
      <c r="F481" s="8">
        <f t="shared" ca="1" si="22"/>
        <v>31.734246575342464</v>
      </c>
      <c r="G481" s="10" t="s">
        <v>488</v>
      </c>
      <c r="H481" s="10">
        <f t="shared" si="23"/>
        <v>1</v>
      </c>
      <c r="I481" s="10" t="s">
        <v>492</v>
      </c>
      <c r="J481" s="10" t="s">
        <v>493</v>
      </c>
      <c r="K481" s="10" t="s">
        <v>574</v>
      </c>
      <c r="L481"/>
      <c r="M481"/>
      <c r="Q481"/>
      <c r="R481"/>
      <c r="S481"/>
      <c r="T481"/>
    </row>
    <row r="482" spans="1:20" ht="13.95" customHeight="1" x14ac:dyDescent="0.3">
      <c r="A482" s="10">
        <f t="shared" si="21"/>
        <v>481</v>
      </c>
      <c r="B482" s="13" t="s">
        <v>140</v>
      </c>
      <c r="C482" s="13" t="s">
        <v>1736</v>
      </c>
      <c r="D482" s="10" t="s">
        <v>564</v>
      </c>
      <c r="E482" s="18">
        <v>32975</v>
      </c>
      <c r="F482" s="8">
        <f t="shared" ca="1" si="22"/>
        <v>35.813698630136983</v>
      </c>
      <c r="G482" s="10" t="s">
        <v>488</v>
      </c>
      <c r="H482" s="10">
        <f t="shared" si="23"/>
        <v>1</v>
      </c>
      <c r="I482" s="10" t="s">
        <v>492</v>
      </c>
      <c r="J482" s="10" t="s">
        <v>493</v>
      </c>
      <c r="K482" s="10" t="s">
        <v>574</v>
      </c>
    </row>
    <row r="483" spans="1:20" ht="13.95" customHeight="1" x14ac:dyDescent="0.3">
      <c r="A483" s="10">
        <f t="shared" si="21"/>
        <v>482</v>
      </c>
      <c r="B483" s="22" t="s">
        <v>140</v>
      </c>
      <c r="C483" s="22" t="s">
        <v>69</v>
      </c>
      <c r="D483" s="10" t="s">
        <v>564</v>
      </c>
      <c r="E483" s="18">
        <v>34236</v>
      </c>
      <c r="F483" s="8">
        <f t="shared" ca="1" si="22"/>
        <v>32.358904109589041</v>
      </c>
      <c r="G483" s="10" t="s">
        <v>488</v>
      </c>
      <c r="H483" s="10">
        <f t="shared" si="23"/>
        <v>1</v>
      </c>
      <c r="I483" s="10" t="s">
        <v>492</v>
      </c>
      <c r="J483" s="10" t="s">
        <v>493</v>
      </c>
      <c r="K483" s="10" t="s">
        <v>574</v>
      </c>
      <c r="M483"/>
      <c r="N483"/>
      <c r="O483"/>
      <c r="P483"/>
    </row>
    <row r="484" spans="1:20" ht="13.95" customHeight="1" x14ac:dyDescent="0.3">
      <c r="A484" s="10">
        <f t="shared" si="21"/>
        <v>483</v>
      </c>
      <c r="B484" s="28" t="s">
        <v>1281</v>
      </c>
      <c r="C484" s="29" t="s">
        <v>383</v>
      </c>
      <c r="D484" s="10" t="s">
        <v>564</v>
      </c>
      <c r="E484" s="18">
        <v>34982</v>
      </c>
      <c r="F484" s="8">
        <f t="shared" ca="1" si="22"/>
        <v>30.315068493150687</v>
      </c>
      <c r="G484" s="10" t="s">
        <v>488</v>
      </c>
      <c r="H484" s="10">
        <f t="shared" si="23"/>
        <v>1</v>
      </c>
      <c r="I484" s="10" t="s">
        <v>492</v>
      </c>
      <c r="J484" s="10" t="s">
        <v>492</v>
      </c>
      <c r="K484" s="10" t="s">
        <v>574</v>
      </c>
    </row>
    <row r="485" spans="1:20" ht="13.95" customHeight="1" x14ac:dyDescent="0.3">
      <c r="A485" s="10">
        <f t="shared" si="21"/>
        <v>484</v>
      </c>
      <c r="B485" s="12" t="s">
        <v>1483</v>
      </c>
      <c r="C485" s="12" t="s">
        <v>102</v>
      </c>
      <c r="D485" s="10" t="s">
        <v>564</v>
      </c>
      <c r="E485" s="18">
        <v>36243</v>
      </c>
      <c r="F485" s="8">
        <f t="shared" ca="1" si="22"/>
        <v>26.860273972602741</v>
      </c>
      <c r="G485" s="10" t="s">
        <v>488</v>
      </c>
      <c r="H485" s="10">
        <f t="shared" si="23"/>
        <v>1</v>
      </c>
      <c r="I485" s="10" t="s">
        <v>492</v>
      </c>
      <c r="J485" s="10" t="s">
        <v>492</v>
      </c>
      <c r="K485" s="10" t="s">
        <v>574</v>
      </c>
    </row>
    <row r="486" spans="1:20" ht="13.95" customHeight="1" x14ac:dyDescent="0.3">
      <c r="A486" s="10">
        <f t="shared" si="21"/>
        <v>485</v>
      </c>
      <c r="B486" s="12" t="s">
        <v>1485</v>
      </c>
      <c r="C486" s="12" t="s">
        <v>1486</v>
      </c>
      <c r="D486" s="10" t="s">
        <v>564</v>
      </c>
      <c r="E486" s="18">
        <v>34801</v>
      </c>
      <c r="F486" s="8">
        <f t="shared" ca="1" si="22"/>
        <v>30.81095890410959</v>
      </c>
      <c r="G486" s="10" t="s">
        <v>488</v>
      </c>
      <c r="H486" s="10">
        <f t="shared" si="23"/>
        <v>1</v>
      </c>
      <c r="I486" s="10" t="s">
        <v>492</v>
      </c>
      <c r="J486" s="10" t="s">
        <v>492</v>
      </c>
      <c r="K486" s="10" t="s">
        <v>574</v>
      </c>
    </row>
    <row r="487" spans="1:20" ht="13.95" customHeight="1" x14ac:dyDescent="0.3">
      <c r="A487" s="10">
        <f t="shared" si="21"/>
        <v>486</v>
      </c>
      <c r="B487" s="13" t="s">
        <v>1739</v>
      </c>
      <c r="C487" s="13" t="s">
        <v>345</v>
      </c>
      <c r="D487" s="10" t="s">
        <v>564</v>
      </c>
      <c r="E487" s="18">
        <v>35745</v>
      </c>
      <c r="F487" s="8">
        <f t="shared" ca="1" si="22"/>
        <v>28.224657534246575</v>
      </c>
      <c r="G487" s="10" t="s">
        <v>488</v>
      </c>
      <c r="H487" s="10">
        <f t="shared" si="23"/>
        <v>1</v>
      </c>
      <c r="I487" s="10" t="s">
        <v>492</v>
      </c>
      <c r="J487" s="10" t="s">
        <v>493</v>
      </c>
      <c r="K487" s="10" t="s">
        <v>574</v>
      </c>
    </row>
    <row r="488" spans="1:20" ht="13.95" customHeight="1" x14ac:dyDescent="0.3">
      <c r="A488" s="10">
        <f t="shared" si="21"/>
        <v>487</v>
      </c>
      <c r="B488" s="13" t="s">
        <v>1005</v>
      </c>
      <c r="C488" s="13" t="s">
        <v>61</v>
      </c>
      <c r="D488" s="10" t="s">
        <v>564</v>
      </c>
      <c r="E488" s="18">
        <v>34324</v>
      </c>
      <c r="F488" s="8">
        <f t="shared" ca="1" si="22"/>
        <v>32.11780821917808</v>
      </c>
      <c r="G488" s="10" t="s">
        <v>488</v>
      </c>
      <c r="H488" s="10">
        <f t="shared" si="23"/>
        <v>1</v>
      </c>
      <c r="I488" s="10" t="s">
        <v>492</v>
      </c>
      <c r="J488" s="10" t="s">
        <v>493</v>
      </c>
      <c r="K488" s="10" t="s">
        <v>574</v>
      </c>
      <c r="P488"/>
      <c r="Q488"/>
      <c r="R488"/>
      <c r="S488"/>
    </row>
    <row r="489" spans="1:20" ht="13.95" customHeight="1" x14ac:dyDescent="0.3">
      <c r="A489" s="10">
        <f t="shared" si="21"/>
        <v>488</v>
      </c>
      <c r="B489" s="28" t="s">
        <v>1283</v>
      </c>
      <c r="C489" s="29" t="s">
        <v>152</v>
      </c>
      <c r="D489" s="10" t="s">
        <v>564</v>
      </c>
      <c r="E489" s="18">
        <v>35119</v>
      </c>
      <c r="F489" s="8">
        <f t="shared" ca="1" si="22"/>
        <v>29.93972602739726</v>
      </c>
      <c r="G489" s="10" t="s">
        <v>490</v>
      </c>
      <c r="H489" s="10">
        <f t="shared" si="23"/>
        <v>3</v>
      </c>
      <c r="I489" s="10" t="s">
        <v>492</v>
      </c>
      <c r="J489" s="10" t="s">
        <v>493</v>
      </c>
      <c r="K489" s="10" t="s">
        <v>574</v>
      </c>
    </row>
    <row r="490" spans="1:20" ht="13.95" customHeight="1" x14ac:dyDescent="0.3">
      <c r="A490" s="10">
        <f t="shared" si="21"/>
        <v>489</v>
      </c>
      <c r="B490" s="13" t="s">
        <v>678</v>
      </c>
      <c r="C490" s="13" t="s">
        <v>366</v>
      </c>
      <c r="D490" s="10" t="s">
        <v>564</v>
      </c>
      <c r="E490" s="18">
        <v>35386</v>
      </c>
      <c r="F490" s="8">
        <f t="shared" ca="1" si="22"/>
        <v>29.208219178082192</v>
      </c>
      <c r="G490" s="10" t="s">
        <v>488</v>
      </c>
      <c r="H490" s="10">
        <f t="shared" si="23"/>
        <v>1</v>
      </c>
      <c r="I490" s="10" t="s">
        <v>492</v>
      </c>
      <c r="J490" s="10" t="s">
        <v>492</v>
      </c>
      <c r="K490" s="10" t="s">
        <v>574</v>
      </c>
    </row>
    <row r="491" spans="1:20" ht="13.95" customHeight="1" x14ac:dyDescent="0.3">
      <c r="A491" s="10">
        <f t="shared" si="21"/>
        <v>490</v>
      </c>
      <c r="B491" s="13" t="s">
        <v>472</v>
      </c>
      <c r="C491" s="13" t="s">
        <v>118</v>
      </c>
      <c r="D491" s="10" t="s">
        <v>564</v>
      </c>
      <c r="E491" s="18">
        <v>35798</v>
      </c>
      <c r="F491" s="8">
        <f t="shared" ca="1" si="22"/>
        <v>28.079452054794519</v>
      </c>
      <c r="G491" s="10" t="s">
        <v>488</v>
      </c>
      <c r="H491" s="10">
        <f t="shared" si="23"/>
        <v>1</v>
      </c>
      <c r="I491" s="10" t="s">
        <v>492</v>
      </c>
      <c r="J491" s="10" t="s">
        <v>492</v>
      </c>
      <c r="K491" s="10" t="s">
        <v>574</v>
      </c>
      <c r="Q491"/>
      <c r="R491"/>
      <c r="S491"/>
      <c r="T491"/>
    </row>
    <row r="492" spans="1:20" ht="13.95" customHeight="1" x14ac:dyDescent="0.3">
      <c r="A492" s="10">
        <f t="shared" si="21"/>
        <v>491</v>
      </c>
      <c r="B492" s="13" t="s">
        <v>1006</v>
      </c>
      <c r="C492" s="13" t="s">
        <v>541</v>
      </c>
      <c r="D492" s="10" t="s">
        <v>564</v>
      </c>
      <c r="E492" s="18">
        <v>34455</v>
      </c>
      <c r="F492" s="8">
        <f t="shared" ca="1" si="22"/>
        <v>31.758904109589039</v>
      </c>
      <c r="G492" s="10" t="s">
        <v>488</v>
      </c>
      <c r="H492" s="10">
        <f t="shared" si="23"/>
        <v>1</v>
      </c>
      <c r="I492" s="10" t="s">
        <v>492</v>
      </c>
      <c r="J492" s="10" t="s">
        <v>493</v>
      </c>
      <c r="K492" s="10" t="s">
        <v>574</v>
      </c>
    </row>
    <row r="493" spans="1:20" ht="13.95" customHeight="1" x14ac:dyDescent="0.3">
      <c r="A493" s="10">
        <f t="shared" si="21"/>
        <v>492</v>
      </c>
      <c r="B493" s="13" t="s">
        <v>307</v>
      </c>
      <c r="C493" s="13" t="s">
        <v>1741</v>
      </c>
      <c r="D493" s="10" t="s">
        <v>564</v>
      </c>
      <c r="E493" s="18">
        <v>37143</v>
      </c>
      <c r="F493" s="8">
        <f t="shared" ca="1" si="22"/>
        <v>24.394520547945206</v>
      </c>
      <c r="G493" s="10" t="s">
        <v>488</v>
      </c>
      <c r="H493" s="10">
        <f t="shared" si="23"/>
        <v>1</v>
      </c>
      <c r="I493" s="10" t="s">
        <v>492</v>
      </c>
      <c r="J493" s="10" t="s">
        <v>493</v>
      </c>
      <c r="K493" s="10" t="s">
        <v>574</v>
      </c>
    </row>
    <row r="494" spans="1:20" ht="13.95" customHeight="1" x14ac:dyDescent="0.3">
      <c r="A494" s="10">
        <f t="shared" si="21"/>
        <v>493</v>
      </c>
      <c r="B494" s="22" t="s">
        <v>786</v>
      </c>
      <c r="C494" s="22" t="s">
        <v>787</v>
      </c>
      <c r="D494" s="10" t="s">
        <v>564</v>
      </c>
      <c r="E494" s="18">
        <v>34774</v>
      </c>
      <c r="F494" s="8">
        <f t="shared" ca="1" si="22"/>
        <v>30.884931506849316</v>
      </c>
      <c r="G494" s="10" t="s">
        <v>490</v>
      </c>
      <c r="H494" s="10">
        <f t="shared" si="23"/>
        <v>3</v>
      </c>
      <c r="I494" s="10" t="s">
        <v>492</v>
      </c>
      <c r="J494" s="10" t="s">
        <v>492</v>
      </c>
      <c r="K494" s="10" t="s">
        <v>574</v>
      </c>
    </row>
    <row r="495" spans="1:20" ht="13.95" customHeight="1" x14ac:dyDescent="0.3">
      <c r="A495" s="10">
        <f t="shared" si="21"/>
        <v>494</v>
      </c>
      <c r="B495" s="13" t="s">
        <v>1011</v>
      </c>
      <c r="C495" s="13" t="s">
        <v>75</v>
      </c>
      <c r="D495" s="10" t="s">
        <v>564</v>
      </c>
      <c r="E495" s="18">
        <v>31808</v>
      </c>
      <c r="F495" s="8">
        <f t="shared" ca="1" si="22"/>
        <v>39.010958904109586</v>
      </c>
      <c r="G495" s="10" t="s">
        <v>488</v>
      </c>
      <c r="H495" s="10">
        <f t="shared" si="23"/>
        <v>1</v>
      </c>
      <c r="I495" s="10" t="s">
        <v>492</v>
      </c>
      <c r="J495" s="10" t="s">
        <v>492</v>
      </c>
      <c r="K495" s="10" t="s">
        <v>574</v>
      </c>
      <c r="P495"/>
    </row>
    <row r="496" spans="1:20" ht="13.95" customHeight="1" x14ac:dyDescent="0.3">
      <c r="A496" s="10">
        <f t="shared" si="21"/>
        <v>495</v>
      </c>
      <c r="B496" s="12" t="s">
        <v>157</v>
      </c>
      <c r="C496" s="12" t="s">
        <v>914</v>
      </c>
      <c r="D496" s="25" t="s">
        <v>564</v>
      </c>
      <c r="E496" s="18">
        <v>34771</v>
      </c>
      <c r="F496" s="8">
        <f t="shared" ca="1" si="22"/>
        <v>30.893150684931506</v>
      </c>
      <c r="G496" s="10" t="s">
        <v>488</v>
      </c>
      <c r="H496" s="10">
        <f t="shared" si="23"/>
        <v>1</v>
      </c>
      <c r="I496" s="10" t="s">
        <v>492</v>
      </c>
      <c r="J496" s="10" t="s">
        <v>493</v>
      </c>
      <c r="K496" s="10" t="s">
        <v>574</v>
      </c>
    </row>
    <row r="497" spans="1:20" ht="13.95" customHeight="1" x14ac:dyDescent="0.3">
      <c r="A497" s="10">
        <f t="shared" si="21"/>
        <v>496</v>
      </c>
      <c r="B497" s="13" t="s">
        <v>894</v>
      </c>
      <c r="C497" s="13" t="s">
        <v>850</v>
      </c>
      <c r="D497" s="10" t="s">
        <v>564</v>
      </c>
      <c r="E497" s="18">
        <v>34242</v>
      </c>
      <c r="F497" s="8">
        <f t="shared" ca="1" si="22"/>
        <v>32.342465753424655</v>
      </c>
      <c r="G497" s="10" t="s">
        <v>488</v>
      </c>
      <c r="H497" s="10">
        <f t="shared" si="23"/>
        <v>1</v>
      </c>
      <c r="I497" s="10" t="s">
        <v>492</v>
      </c>
      <c r="J497" s="10" t="s">
        <v>492</v>
      </c>
      <c r="K497" s="10" t="s">
        <v>574</v>
      </c>
      <c r="P497"/>
      <c r="Q497"/>
      <c r="R497"/>
      <c r="S497"/>
    </row>
    <row r="498" spans="1:20" ht="13.95" customHeight="1" x14ac:dyDescent="0.3">
      <c r="A498" s="10">
        <f t="shared" si="21"/>
        <v>497</v>
      </c>
      <c r="B498" s="13" t="s">
        <v>895</v>
      </c>
      <c r="C498" s="13" t="s">
        <v>121</v>
      </c>
      <c r="D498" s="10" t="s">
        <v>564</v>
      </c>
      <c r="E498" s="18">
        <v>35419</v>
      </c>
      <c r="F498" s="8">
        <f t="shared" ca="1" si="22"/>
        <v>29.117808219178084</v>
      </c>
      <c r="G498" s="10" t="s">
        <v>490</v>
      </c>
      <c r="H498" s="10">
        <f t="shared" si="23"/>
        <v>3</v>
      </c>
      <c r="I498" s="10" t="s">
        <v>492</v>
      </c>
      <c r="J498" s="10" t="s">
        <v>492</v>
      </c>
      <c r="K498" s="10" t="s">
        <v>574</v>
      </c>
    </row>
    <row r="499" spans="1:20" ht="13.95" customHeight="1" x14ac:dyDescent="0.3">
      <c r="A499" s="10">
        <f t="shared" si="21"/>
        <v>498</v>
      </c>
      <c r="B499" s="22" t="s">
        <v>789</v>
      </c>
      <c r="C499" s="22" t="s">
        <v>790</v>
      </c>
      <c r="D499" s="10" t="s">
        <v>564</v>
      </c>
      <c r="E499" s="18">
        <v>35236</v>
      </c>
      <c r="F499" s="8">
        <f t="shared" ca="1" si="22"/>
        <v>29.61917808219178</v>
      </c>
      <c r="G499" s="10" t="s">
        <v>488</v>
      </c>
      <c r="H499" s="10">
        <f t="shared" si="23"/>
        <v>1</v>
      </c>
      <c r="I499" s="10" t="s">
        <v>492</v>
      </c>
      <c r="J499" s="10" t="s">
        <v>493</v>
      </c>
      <c r="K499" s="10" t="s">
        <v>574</v>
      </c>
    </row>
    <row r="500" spans="1:20" ht="13.95" customHeight="1" x14ac:dyDescent="0.3">
      <c r="A500" s="10">
        <f t="shared" si="21"/>
        <v>499</v>
      </c>
      <c r="B500" s="28" t="s">
        <v>1297</v>
      </c>
      <c r="C500" s="29" t="s">
        <v>1296</v>
      </c>
      <c r="D500" s="10" t="s">
        <v>564</v>
      </c>
      <c r="E500" s="18">
        <v>35215</v>
      </c>
      <c r="F500" s="8">
        <f t="shared" ca="1" si="22"/>
        <v>29.676712328767124</v>
      </c>
      <c r="G500" s="10" t="s">
        <v>490</v>
      </c>
      <c r="H500" s="10">
        <f t="shared" si="23"/>
        <v>3</v>
      </c>
      <c r="I500" s="10" t="s">
        <v>492</v>
      </c>
      <c r="J500" s="10" t="s">
        <v>493</v>
      </c>
      <c r="K500" s="10" t="s">
        <v>574</v>
      </c>
    </row>
    <row r="501" spans="1:20" ht="13.95" customHeight="1" x14ac:dyDescent="0.3">
      <c r="A501" s="10">
        <f t="shared" si="21"/>
        <v>500</v>
      </c>
      <c r="B501" s="13" t="s">
        <v>253</v>
      </c>
      <c r="C501" s="13" t="s">
        <v>424</v>
      </c>
      <c r="D501" s="10" t="s">
        <v>564</v>
      </c>
      <c r="E501" s="18">
        <v>35249</v>
      </c>
      <c r="F501" s="8">
        <f t="shared" ca="1" si="22"/>
        <v>29.583561643835615</v>
      </c>
      <c r="G501" s="10" t="s">
        <v>490</v>
      </c>
      <c r="H501" s="10">
        <f t="shared" si="23"/>
        <v>3</v>
      </c>
      <c r="I501" s="10" t="s">
        <v>492</v>
      </c>
      <c r="J501" s="10" t="s">
        <v>493</v>
      </c>
      <c r="K501" s="10" t="s">
        <v>574</v>
      </c>
    </row>
    <row r="502" spans="1:20" ht="13.95" customHeight="1" x14ac:dyDescent="0.3">
      <c r="A502" s="10">
        <f t="shared" si="21"/>
        <v>501</v>
      </c>
      <c r="B502" s="13" t="s">
        <v>29</v>
      </c>
      <c r="C502" s="13" t="s">
        <v>219</v>
      </c>
      <c r="D502" s="10" t="s">
        <v>564</v>
      </c>
      <c r="E502" s="18">
        <v>35426</v>
      </c>
      <c r="F502" s="8">
        <f t="shared" ca="1" si="22"/>
        <v>29.098630136986301</v>
      </c>
      <c r="G502" s="10" t="s">
        <v>488</v>
      </c>
      <c r="H502" s="10">
        <f t="shared" si="23"/>
        <v>1</v>
      </c>
      <c r="I502" s="10" t="s">
        <v>492</v>
      </c>
      <c r="J502" s="10" t="s">
        <v>493</v>
      </c>
      <c r="K502" s="10" t="s">
        <v>574</v>
      </c>
    </row>
    <row r="503" spans="1:20" ht="13.95" customHeight="1" x14ac:dyDescent="0.3">
      <c r="A503" s="10">
        <f t="shared" si="21"/>
        <v>502</v>
      </c>
      <c r="B503" s="21" t="s">
        <v>434</v>
      </c>
      <c r="C503" s="21" t="s">
        <v>118</v>
      </c>
      <c r="D503" s="17" t="s">
        <v>564</v>
      </c>
      <c r="E503" s="18">
        <v>33493</v>
      </c>
      <c r="F503" s="8">
        <f t="shared" ca="1" si="22"/>
        <v>34.394520547945206</v>
      </c>
      <c r="G503" s="10" t="s">
        <v>488</v>
      </c>
      <c r="H503" s="10">
        <f t="shared" si="23"/>
        <v>1</v>
      </c>
      <c r="I503" s="10" t="s">
        <v>492</v>
      </c>
      <c r="J503" s="10" t="s">
        <v>493</v>
      </c>
      <c r="K503" s="10" t="s">
        <v>574</v>
      </c>
      <c r="P503"/>
      <c r="Q503"/>
      <c r="R503"/>
      <c r="S503"/>
    </row>
    <row r="504" spans="1:20" ht="13.95" customHeight="1" x14ac:dyDescent="0.3">
      <c r="A504" s="10">
        <f t="shared" si="21"/>
        <v>503</v>
      </c>
      <c r="B504" s="12" t="s">
        <v>682</v>
      </c>
      <c r="C504" s="12" t="s">
        <v>1498</v>
      </c>
      <c r="D504" s="10" t="s">
        <v>564</v>
      </c>
      <c r="E504" s="18">
        <v>36157</v>
      </c>
      <c r="F504" s="8">
        <f t="shared" ca="1" si="22"/>
        <v>27.095890410958905</v>
      </c>
      <c r="G504" s="10" t="s">
        <v>490</v>
      </c>
      <c r="H504" s="10">
        <f t="shared" si="23"/>
        <v>3</v>
      </c>
      <c r="I504" s="10" t="s">
        <v>492</v>
      </c>
      <c r="J504" s="10" t="s">
        <v>492</v>
      </c>
      <c r="K504" s="10" t="s">
        <v>574</v>
      </c>
    </row>
    <row r="505" spans="1:20" ht="13.95" customHeight="1" x14ac:dyDescent="0.3">
      <c r="A505" s="10">
        <f t="shared" si="21"/>
        <v>504</v>
      </c>
      <c r="B505" s="13" t="s">
        <v>1300</v>
      </c>
      <c r="C505" s="13" t="s">
        <v>1747</v>
      </c>
      <c r="D505" s="10" t="s">
        <v>564</v>
      </c>
      <c r="E505" s="18">
        <v>35375</v>
      </c>
      <c r="F505" s="8">
        <f t="shared" ca="1" si="22"/>
        <v>29.238356164383561</v>
      </c>
      <c r="G505" s="10" t="s">
        <v>488</v>
      </c>
      <c r="H505" s="10">
        <f t="shared" si="23"/>
        <v>1</v>
      </c>
      <c r="I505" s="10" t="s">
        <v>492</v>
      </c>
      <c r="J505" s="10" t="s">
        <v>493</v>
      </c>
      <c r="K505" s="10" t="s">
        <v>574</v>
      </c>
    </row>
    <row r="506" spans="1:20" ht="13.95" customHeight="1" x14ac:dyDescent="0.3">
      <c r="A506" s="10">
        <f t="shared" ref="A506:A528" si="24">ROW()-1</f>
        <v>505</v>
      </c>
      <c r="B506" s="13" t="s">
        <v>1748</v>
      </c>
      <c r="C506" s="13" t="s">
        <v>1749</v>
      </c>
      <c r="D506" s="10" t="s">
        <v>564</v>
      </c>
      <c r="E506" s="18">
        <v>33976</v>
      </c>
      <c r="F506" s="8">
        <f t="shared" ca="1" si="22"/>
        <v>33.07123287671233</v>
      </c>
      <c r="G506" s="10" t="s">
        <v>488</v>
      </c>
      <c r="H506" s="10">
        <f t="shared" si="23"/>
        <v>1</v>
      </c>
      <c r="I506" s="10" t="s">
        <v>492</v>
      </c>
      <c r="J506" s="10" t="s">
        <v>493</v>
      </c>
      <c r="K506" s="10" t="s">
        <v>574</v>
      </c>
    </row>
    <row r="507" spans="1:20" ht="13.95" customHeight="1" x14ac:dyDescent="0.3">
      <c r="A507" s="10">
        <f t="shared" si="24"/>
        <v>506</v>
      </c>
      <c r="B507" s="13" t="s">
        <v>1750</v>
      </c>
      <c r="C507" s="13" t="s">
        <v>119</v>
      </c>
      <c r="D507" s="10" t="s">
        <v>564</v>
      </c>
      <c r="E507" s="18">
        <v>36209</v>
      </c>
      <c r="F507" s="8">
        <f t="shared" ca="1" si="22"/>
        <v>26.953424657534246</v>
      </c>
      <c r="G507" s="10" t="s">
        <v>491</v>
      </c>
      <c r="H507" s="10">
        <f t="shared" si="23"/>
        <v>4</v>
      </c>
      <c r="I507" s="10" t="s">
        <v>492</v>
      </c>
      <c r="J507" s="10" t="s">
        <v>493</v>
      </c>
      <c r="K507" s="10" t="s">
        <v>574</v>
      </c>
    </row>
    <row r="508" spans="1:20" ht="13.95" customHeight="1" x14ac:dyDescent="0.3">
      <c r="A508" s="10">
        <f t="shared" si="24"/>
        <v>507</v>
      </c>
      <c r="B508" s="22" t="s">
        <v>793</v>
      </c>
      <c r="C508" s="22" t="s">
        <v>167</v>
      </c>
      <c r="D508" s="10" t="s">
        <v>564</v>
      </c>
      <c r="E508" s="18">
        <v>33955</v>
      </c>
      <c r="F508" s="8">
        <f t="shared" ca="1" si="22"/>
        <v>33.128767123287673</v>
      </c>
      <c r="G508" s="10" t="s">
        <v>490</v>
      </c>
      <c r="H508" s="10">
        <f t="shared" si="23"/>
        <v>3</v>
      </c>
      <c r="I508" s="10" t="s">
        <v>492</v>
      </c>
      <c r="J508" s="10" t="s">
        <v>493</v>
      </c>
      <c r="K508" s="10" t="s">
        <v>574</v>
      </c>
      <c r="Q508"/>
      <c r="R508"/>
      <c r="S508"/>
      <c r="T508"/>
    </row>
    <row r="509" spans="1:20" ht="13.95" customHeight="1" x14ac:dyDescent="0.3">
      <c r="A509" s="10">
        <f t="shared" si="24"/>
        <v>508</v>
      </c>
      <c r="B509" s="13" t="s">
        <v>900</v>
      </c>
      <c r="C509" s="13" t="s">
        <v>334</v>
      </c>
      <c r="D509" s="10" t="s">
        <v>564</v>
      </c>
      <c r="E509" s="18">
        <v>33781</v>
      </c>
      <c r="F509" s="8">
        <f t="shared" ca="1" si="22"/>
        <v>33.605479452054794</v>
      </c>
      <c r="G509" s="10" t="s">
        <v>488</v>
      </c>
      <c r="H509" s="10">
        <f t="shared" si="23"/>
        <v>1</v>
      </c>
      <c r="I509" s="10" t="s">
        <v>492</v>
      </c>
      <c r="J509" s="10" t="s">
        <v>493</v>
      </c>
      <c r="K509" s="10" t="s">
        <v>574</v>
      </c>
    </row>
    <row r="510" spans="1:20" ht="13.95" customHeight="1" x14ac:dyDescent="0.3">
      <c r="A510" s="10">
        <f t="shared" si="24"/>
        <v>509</v>
      </c>
      <c r="B510" s="22" t="s">
        <v>189</v>
      </c>
      <c r="C510" s="22" t="s">
        <v>29</v>
      </c>
      <c r="D510" s="17" t="s">
        <v>564</v>
      </c>
      <c r="E510" s="18">
        <v>34661</v>
      </c>
      <c r="F510" s="8">
        <f t="shared" ca="1" si="22"/>
        <v>31.194520547945206</v>
      </c>
      <c r="G510" s="10" t="s">
        <v>490</v>
      </c>
      <c r="H510" s="10">
        <f t="shared" si="23"/>
        <v>3</v>
      </c>
      <c r="I510" s="10" t="s">
        <v>492</v>
      </c>
      <c r="J510" s="10" t="s">
        <v>492</v>
      </c>
      <c r="K510" s="10" t="s">
        <v>574</v>
      </c>
    </row>
    <row r="511" spans="1:20" ht="13.95" customHeight="1" x14ac:dyDescent="0.3">
      <c r="A511" s="10">
        <f t="shared" si="24"/>
        <v>510</v>
      </c>
      <c r="B511" s="13" t="s">
        <v>1752</v>
      </c>
      <c r="C511" s="13" t="s">
        <v>227</v>
      </c>
      <c r="D511" s="10" t="s">
        <v>564</v>
      </c>
      <c r="E511" s="18">
        <v>35656</v>
      </c>
      <c r="F511" s="8">
        <f t="shared" ca="1" si="22"/>
        <v>28.468493150684932</v>
      </c>
      <c r="G511" s="10" t="s">
        <v>490</v>
      </c>
      <c r="H511" s="10">
        <f t="shared" si="23"/>
        <v>3</v>
      </c>
      <c r="I511" s="10" t="s">
        <v>492</v>
      </c>
      <c r="J511" s="10" t="s">
        <v>492</v>
      </c>
      <c r="K511" s="10" t="s">
        <v>574</v>
      </c>
    </row>
    <row r="512" spans="1:20" ht="13.95" customHeight="1" x14ac:dyDescent="0.3">
      <c r="A512" s="10">
        <f t="shared" si="24"/>
        <v>511</v>
      </c>
      <c r="B512" s="13" t="s">
        <v>901</v>
      </c>
      <c r="C512" s="13" t="s">
        <v>244</v>
      </c>
      <c r="D512" s="10" t="s">
        <v>564</v>
      </c>
      <c r="E512" s="18">
        <v>34180</v>
      </c>
      <c r="F512" s="8">
        <f t="shared" ca="1" si="22"/>
        <v>32.512328767123286</v>
      </c>
      <c r="G512" s="10" t="s">
        <v>490</v>
      </c>
      <c r="H512" s="10">
        <f t="shared" si="23"/>
        <v>3</v>
      </c>
      <c r="I512" s="10" t="s">
        <v>492</v>
      </c>
      <c r="J512" s="10" t="s">
        <v>493</v>
      </c>
      <c r="K512" s="10" t="s">
        <v>574</v>
      </c>
    </row>
    <row r="513" spans="1:23" ht="13.95" customHeight="1" x14ac:dyDescent="0.3">
      <c r="A513" s="10">
        <f t="shared" si="24"/>
        <v>512</v>
      </c>
      <c r="B513" s="12" t="s">
        <v>1504</v>
      </c>
      <c r="C513" s="12" t="s">
        <v>86</v>
      </c>
      <c r="D513" s="25" t="s">
        <v>564</v>
      </c>
      <c r="E513" s="18">
        <v>35316</v>
      </c>
      <c r="F513" s="8">
        <f t="shared" ca="1" si="22"/>
        <v>29.4</v>
      </c>
      <c r="G513" s="10" t="s">
        <v>488</v>
      </c>
      <c r="H513" s="10">
        <f t="shared" si="23"/>
        <v>1</v>
      </c>
      <c r="I513" s="10" t="s">
        <v>493</v>
      </c>
      <c r="J513" s="10" t="s">
        <v>492</v>
      </c>
      <c r="K513" s="10" t="s">
        <v>574</v>
      </c>
    </row>
    <row r="514" spans="1:23" ht="13.95" customHeight="1" x14ac:dyDescent="0.3">
      <c r="A514" s="10">
        <f t="shared" si="24"/>
        <v>513</v>
      </c>
      <c r="B514" s="13" t="s">
        <v>1754</v>
      </c>
      <c r="C514" s="13" t="s">
        <v>338</v>
      </c>
      <c r="D514" s="10" t="s">
        <v>564</v>
      </c>
      <c r="E514" s="18">
        <v>36868</v>
      </c>
      <c r="F514" s="8">
        <f t="shared" ca="1" si="22"/>
        <v>25.147945205479452</v>
      </c>
      <c r="G514" s="10" t="s">
        <v>488</v>
      </c>
      <c r="H514" s="10">
        <f t="shared" si="23"/>
        <v>1</v>
      </c>
      <c r="I514" s="10" t="s">
        <v>492</v>
      </c>
      <c r="J514" s="10" t="s">
        <v>493</v>
      </c>
      <c r="K514" s="10" t="s">
        <v>574</v>
      </c>
    </row>
    <row r="515" spans="1:23" ht="13.95" customHeight="1" x14ac:dyDescent="0.3">
      <c r="A515" s="10">
        <f t="shared" si="24"/>
        <v>514</v>
      </c>
      <c r="B515" s="13" t="s">
        <v>902</v>
      </c>
      <c r="C515" s="13" t="s">
        <v>212</v>
      </c>
      <c r="D515" s="10" t="s">
        <v>564</v>
      </c>
      <c r="E515" s="18">
        <v>34196</v>
      </c>
      <c r="F515" s="8">
        <f t="shared" ca="1" si="22"/>
        <v>32.468493150684928</v>
      </c>
      <c r="G515" s="10" t="s">
        <v>488</v>
      </c>
      <c r="H515" s="10">
        <f t="shared" si="23"/>
        <v>1</v>
      </c>
      <c r="I515" s="10" t="s">
        <v>492</v>
      </c>
      <c r="J515" s="10" t="s">
        <v>492</v>
      </c>
      <c r="K515" s="10" t="s">
        <v>574</v>
      </c>
      <c r="M515"/>
      <c r="N515"/>
    </row>
    <row r="516" spans="1:23" ht="13.95" customHeight="1" x14ac:dyDescent="0.3">
      <c r="A516" s="10">
        <f t="shared" si="24"/>
        <v>515</v>
      </c>
      <c r="B516" s="13" t="s">
        <v>1755</v>
      </c>
      <c r="C516" s="13" t="s">
        <v>160</v>
      </c>
      <c r="D516" s="10" t="s">
        <v>564</v>
      </c>
      <c r="E516" s="18">
        <v>34734</v>
      </c>
      <c r="F516" s="8">
        <f t="shared" ca="1" si="22"/>
        <v>30.994520547945207</v>
      </c>
      <c r="G516" s="10" t="s">
        <v>488</v>
      </c>
      <c r="H516" s="10">
        <f t="shared" si="23"/>
        <v>1</v>
      </c>
      <c r="I516" s="10" t="s">
        <v>492</v>
      </c>
      <c r="J516" s="10" t="s">
        <v>492</v>
      </c>
      <c r="K516" s="10" t="s">
        <v>574</v>
      </c>
    </row>
    <row r="517" spans="1:23" ht="13.95" customHeight="1" x14ac:dyDescent="0.3">
      <c r="A517" s="10">
        <f t="shared" si="24"/>
        <v>516</v>
      </c>
      <c r="B517" s="13" t="s">
        <v>1756</v>
      </c>
      <c r="C517" s="13" t="s">
        <v>392</v>
      </c>
      <c r="D517" s="10" t="s">
        <v>564</v>
      </c>
      <c r="E517" s="18">
        <v>35573</v>
      </c>
      <c r="F517" s="8">
        <f t="shared" ca="1" si="22"/>
        <v>28.695890410958903</v>
      </c>
      <c r="G517" s="10" t="s">
        <v>490</v>
      </c>
      <c r="H517" s="10">
        <f t="shared" si="23"/>
        <v>3</v>
      </c>
      <c r="I517" s="10" t="s">
        <v>492</v>
      </c>
      <c r="J517" s="10" t="s">
        <v>493</v>
      </c>
      <c r="K517" s="10" t="s">
        <v>574</v>
      </c>
    </row>
    <row r="518" spans="1:23" ht="13.95" customHeight="1" x14ac:dyDescent="0.3">
      <c r="A518" s="10">
        <f t="shared" si="24"/>
        <v>517</v>
      </c>
      <c r="B518" s="12" t="s">
        <v>562</v>
      </c>
      <c r="C518" s="12" t="s">
        <v>363</v>
      </c>
      <c r="D518" s="10" t="s">
        <v>564</v>
      </c>
      <c r="E518" s="18">
        <v>34696</v>
      </c>
      <c r="F518" s="8">
        <f t="shared" ca="1" si="22"/>
        <v>31.098630136986301</v>
      </c>
      <c r="G518" s="10" t="s">
        <v>488</v>
      </c>
      <c r="H518" s="10">
        <f t="shared" si="23"/>
        <v>1</v>
      </c>
      <c r="I518" s="10" t="s">
        <v>492</v>
      </c>
      <c r="J518" s="10" t="s">
        <v>493</v>
      </c>
      <c r="K518" s="10" t="s">
        <v>574</v>
      </c>
    </row>
    <row r="519" spans="1:23" ht="13.95" customHeight="1" x14ac:dyDescent="0.3">
      <c r="A519" s="10">
        <f t="shared" si="24"/>
        <v>518</v>
      </c>
      <c r="B519" s="12" t="s">
        <v>1066</v>
      </c>
      <c r="C519" s="12" t="s">
        <v>451</v>
      </c>
      <c r="D519" s="10" t="s">
        <v>564</v>
      </c>
      <c r="E519" s="18">
        <v>35227</v>
      </c>
      <c r="F519" s="8">
        <f t="shared" ca="1" si="22"/>
        <v>29.643835616438356</v>
      </c>
      <c r="G519" s="10" t="s">
        <v>488</v>
      </c>
      <c r="H519" s="10">
        <f t="shared" si="23"/>
        <v>1</v>
      </c>
      <c r="I519" s="10" t="s">
        <v>492</v>
      </c>
      <c r="J519" s="10" t="s">
        <v>492</v>
      </c>
      <c r="K519" s="10" t="s">
        <v>574</v>
      </c>
      <c r="N519"/>
    </row>
    <row r="520" spans="1:23" ht="13.95" customHeight="1" x14ac:dyDescent="0.3">
      <c r="A520" s="10">
        <f t="shared" si="24"/>
        <v>519</v>
      </c>
      <c r="B520" s="13" t="s">
        <v>250</v>
      </c>
      <c r="C520" s="13" t="s">
        <v>55</v>
      </c>
      <c r="D520" s="10" t="s">
        <v>564</v>
      </c>
      <c r="E520" s="18">
        <v>32007</v>
      </c>
      <c r="F520" s="8">
        <f t="shared" ca="1" si="22"/>
        <v>38.465753424657535</v>
      </c>
      <c r="G520" s="10" t="s">
        <v>488</v>
      </c>
      <c r="H520" s="10">
        <f t="shared" si="23"/>
        <v>1</v>
      </c>
      <c r="I520" s="10" t="s">
        <v>492</v>
      </c>
      <c r="J520" s="10" t="s">
        <v>492</v>
      </c>
      <c r="K520" s="10" t="s">
        <v>574</v>
      </c>
    </row>
    <row r="521" spans="1:23" ht="13.95" customHeight="1" x14ac:dyDescent="0.3">
      <c r="A521" s="10">
        <f t="shared" si="24"/>
        <v>520</v>
      </c>
      <c r="B521" s="28" t="s">
        <v>250</v>
      </c>
      <c r="C521" s="29" t="s">
        <v>373</v>
      </c>
      <c r="D521" s="10" t="s">
        <v>564</v>
      </c>
      <c r="E521" s="18">
        <v>34570</v>
      </c>
      <c r="F521" s="8">
        <f t="shared" ca="1" si="22"/>
        <v>31.443835616438356</v>
      </c>
      <c r="G521" s="10" t="s">
        <v>488</v>
      </c>
      <c r="H521" s="10">
        <f t="shared" si="23"/>
        <v>1</v>
      </c>
      <c r="I521" s="10" t="s">
        <v>492</v>
      </c>
      <c r="J521" s="10" t="s">
        <v>492</v>
      </c>
      <c r="K521" s="10" t="s">
        <v>574</v>
      </c>
    </row>
    <row r="522" spans="1:23" ht="13.95" customHeight="1" x14ac:dyDescent="0.3">
      <c r="A522" s="10">
        <f t="shared" si="24"/>
        <v>521</v>
      </c>
      <c r="B522" s="28" t="s">
        <v>1307</v>
      </c>
      <c r="C522" s="29" t="s">
        <v>61</v>
      </c>
      <c r="D522" s="10" t="s">
        <v>564</v>
      </c>
      <c r="E522" s="18">
        <v>35974</v>
      </c>
      <c r="F522" s="8">
        <f t="shared" ca="1" si="22"/>
        <v>27.597260273972601</v>
      </c>
      <c r="G522" s="10" t="s">
        <v>488</v>
      </c>
      <c r="H522" s="10">
        <f t="shared" si="23"/>
        <v>1</v>
      </c>
      <c r="I522" s="10" t="s">
        <v>492</v>
      </c>
      <c r="J522" s="10" t="s">
        <v>493</v>
      </c>
      <c r="K522" s="10" t="s">
        <v>574</v>
      </c>
    </row>
    <row r="523" spans="1:23" ht="13.95" customHeight="1" x14ac:dyDescent="0.3">
      <c r="A523" s="10">
        <f t="shared" si="24"/>
        <v>522</v>
      </c>
      <c r="B523" s="13" t="s">
        <v>1021</v>
      </c>
      <c r="C523" s="13" t="s">
        <v>35</v>
      </c>
      <c r="D523" s="10" t="s">
        <v>564</v>
      </c>
      <c r="E523" s="18">
        <v>35366</v>
      </c>
      <c r="F523" s="8">
        <f t="shared" ca="1" si="22"/>
        <v>29.263013698630136</v>
      </c>
      <c r="G523" s="10" t="s">
        <v>488</v>
      </c>
      <c r="H523" s="10">
        <f t="shared" si="23"/>
        <v>1</v>
      </c>
      <c r="I523" s="10" t="s">
        <v>493</v>
      </c>
      <c r="J523" s="10" t="s">
        <v>492</v>
      </c>
      <c r="K523" s="10" t="s">
        <v>574</v>
      </c>
    </row>
    <row r="524" spans="1:23" ht="13.95" customHeight="1" x14ac:dyDescent="0.3">
      <c r="A524" s="10">
        <f t="shared" si="24"/>
        <v>523</v>
      </c>
      <c r="B524" s="13" t="s">
        <v>1760</v>
      </c>
      <c r="C524" s="13" t="s">
        <v>55</v>
      </c>
      <c r="D524" s="10" t="s">
        <v>564</v>
      </c>
      <c r="E524" s="18">
        <v>36721</v>
      </c>
      <c r="F524" s="8">
        <f t="shared" ca="1" si="22"/>
        <v>25.550684931506851</v>
      </c>
      <c r="G524" s="10" t="s">
        <v>488</v>
      </c>
      <c r="H524" s="10">
        <f t="shared" si="23"/>
        <v>1</v>
      </c>
      <c r="I524" s="10" t="s">
        <v>492</v>
      </c>
      <c r="J524" s="10" t="s">
        <v>492</v>
      </c>
      <c r="K524" s="10" t="s">
        <v>574</v>
      </c>
    </row>
    <row r="525" spans="1:23" ht="13.95" customHeight="1" x14ac:dyDescent="0.3">
      <c r="A525" s="10">
        <f t="shared" si="24"/>
        <v>524</v>
      </c>
      <c r="B525" s="22" t="s">
        <v>796</v>
      </c>
      <c r="C525" s="22" t="s">
        <v>334</v>
      </c>
      <c r="D525" s="17" t="s">
        <v>564</v>
      </c>
      <c r="E525" s="18">
        <v>33217</v>
      </c>
      <c r="F525" s="8">
        <f t="shared" ref="F525:F528" ca="1" si="25">IF(E525="","",(TODAY()-E525)/365)</f>
        <v>35.150684931506852</v>
      </c>
      <c r="G525" s="10" t="s">
        <v>489</v>
      </c>
      <c r="H525" s="10">
        <f t="shared" ref="H525:H528" si="26">IF(G525="P",1,(IF(G525="C",2,(IF(G525="IF",3,(IF(G525="OF",4,"x")))))))</f>
        <v>2</v>
      </c>
      <c r="I525" s="10" t="s">
        <v>493</v>
      </c>
      <c r="J525" s="10" t="s">
        <v>492</v>
      </c>
      <c r="K525" s="10" t="s">
        <v>574</v>
      </c>
    </row>
    <row r="526" spans="1:23" ht="13.95" customHeight="1" x14ac:dyDescent="0.3">
      <c r="A526" s="10">
        <f t="shared" si="24"/>
        <v>525</v>
      </c>
      <c r="B526" s="13" t="s">
        <v>270</v>
      </c>
      <c r="C526" s="13" t="s">
        <v>50</v>
      </c>
      <c r="D526" s="10" t="s">
        <v>564</v>
      </c>
      <c r="E526" s="18">
        <v>34481</v>
      </c>
      <c r="F526" s="8">
        <f t="shared" ca="1" si="25"/>
        <v>31.687671232876713</v>
      </c>
      <c r="G526" s="10" t="s">
        <v>488</v>
      </c>
      <c r="H526" s="10">
        <f t="shared" si="26"/>
        <v>1</v>
      </c>
      <c r="I526" s="10" t="s">
        <v>492</v>
      </c>
      <c r="J526" s="10" t="s">
        <v>493</v>
      </c>
      <c r="K526" s="10" t="s">
        <v>574</v>
      </c>
    </row>
    <row r="527" spans="1:23" ht="13.95" customHeight="1" x14ac:dyDescent="0.3">
      <c r="A527" s="10">
        <f t="shared" si="24"/>
        <v>526</v>
      </c>
      <c r="B527" s="12" t="s">
        <v>1523</v>
      </c>
      <c r="C527" s="12" t="s">
        <v>405</v>
      </c>
      <c r="D527" s="25" t="s">
        <v>564</v>
      </c>
      <c r="E527" s="18">
        <v>33689</v>
      </c>
      <c r="F527" s="8">
        <f t="shared" ca="1" si="25"/>
        <v>33.857534246575341</v>
      </c>
      <c r="G527" s="10" t="s">
        <v>488</v>
      </c>
      <c r="H527" s="10">
        <f t="shared" si="26"/>
        <v>1</v>
      </c>
      <c r="I527" s="10" t="s">
        <v>493</v>
      </c>
      <c r="J527" s="10" t="s">
        <v>492</v>
      </c>
      <c r="K527" s="10" t="s">
        <v>574</v>
      </c>
    </row>
    <row r="528" spans="1:23" ht="13.95" customHeight="1" x14ac:dyDescent="0.3">
      <c r="A528" s="10">
        <f t="shared" si="24"/>
        <v>527</v>
      </c>
      <c r="B528" s="12" t="s">
        <v>1524</v>
      </c>
      <c r="C528" s="12" t="s">
        <v>1447</v>
      </c>
      <c r="D528" s="25" t="s">
        <v>564</v>
      </c>
      <c r="E528" s="18">
        <v>36430</v>
      </c>
      <c r="F528" s="8">
        <f t="shared" ca="1" si="25"/>
        <v>26.347945205479451</v>
      </c>
      <c r="G528" s="10" t="s">
        <v>488</v>
      </c>
      <c r="H528" s="10">
        <f t="shared" si="26"/>
        <v>1</v>
      </c>
      <c r="I528" s="10" t="s">
        <v>492</v>
      </c>
      <c r="J528" s="10" t="s">
        <v>492</v>
      </c>
      <c r="K528" s="10" t="s">
        <v>574</v>
      </c>
      <c r="U528"/>
      <c r="V528"/>
      <c r="W528"/>
    </row>
  </sheetData>
  <sortState xmlns:xlrd2="http://schemas.microsoft.com/office/spreadsheetml/2017/richdata2" ref="A248:W528">
    <sortCondition ref="B248:B528"/>
    <sortCondition ref="C248:C528"/>
  </sortState>
  <printOptions horizontalCentered="1" gridLines="1"/>
  <pageMargins left="0.5" right="0.5" top="0.75" bottom="0.75" header="0" footer="0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4345B-99FD-6048-A56E-228CFE2780A2}">
  <dimension ref="A1:X177"/>
  <sheetViews>
    <sheetView zoomScale="150" zoomScaleNormal="150" workbookViewId="0">
      <pane ySplit="1" topLeftCell="A2" activePane="bottomLeft" state="frozen"/>
      <selection pane="bottomLeft"/>
    </sheetView>
  </sheetViews>
  <sheetFormatPr defaultColWidth="8.77734375" defaultRowHeight="13.8" x14ac:dyDescent="0.3"/>
  <cols>
    <col min="1" max="1" width="5.44140625" style="10" customWidth="1"/>
    <col min="2" max="3" width="15.44140625" style="13" customWidth="1"/>
    <col min="4" max="4" width="8.44140625" style="10" customWidth="1"/>
    <col min="5" max="5" width="10.44140625" style="18" customWidth="1"/>
    <col min="6" max="7" width="6.44140625" style="10" customWidth="1"/>
    <col min="8" max="8" width="6.44140625" style="10" hidden="1" customWidth="1"/>
    <col min="9" max="10" width="6.44140625" style="10" customWidth="1"/>
    <col min="11" max="11" width="10.77734375" style="13" customWidth="1"/>
    <col min="12" max="16384" width="8.77734375" style="13"/>
  </cols>
  <sheetData>
    <row r="1" spans="1:21" ht="13.95" customHeight="1" x14ac:dyDescent="0.3">
      <c r="A1" s="19" t="s">
        <v>486</v>
      </c>
      <c r="B1" s="27" t="s">
        <v>481</v>
      </c>
      <c r="C1" s="27" t="s">
        <v>482</v>
      </c>
      <c r="D1" s="19" t="s">
        <v>483</v>
      </c>
      <c r="E1" s="20" t="s">
        <v>484</v>
      </c>
      <c r="F1" s="19" t="s">
        <v>485</v>
      </c>
      <c r="G1" s="19" t="s">
        <v>487</v>
      </c>
      <c r="H1" s="19" t="s">
        <v>487</v>
      </c>
      <c r="I1" s="19">
        <v>2024</v>
      </c>
      <c r="J1" s="19">
        <v>2025</v>
      </c>
      <c r="K1" s="19" t="s">
        <v>590</v>
      </c>
      <c r="L1" s="19" t="s">
        <v>2001</v>
      </c>
    </row>
    <row r="2" spans="1:21" ht="13.95" customHeight="1" x14ac:dyDescent="0.3">
      <c r="A2" s="10">
        <f t="shared" ref="A2:A33" si="0">ROW()-1</f>
        <v>1</v>
      </c>
      <c r="B2" s="28" t="s">
        <v>1131</v>
      </c>
      <c r="C2" s="29" t="s">
        <v>1130</v>
      </c>
      <c r="D2" s="10" t="s">
        <v>564</v>
      </c>
      <c r="E2" s="18">
        <v>34962</v>
      </c>
      <c r="F2" s="8">
        <f t="shared" ref="F2:F33" ca="1" si="1">IF(E2="","",(TODAY()-E2)/365)</f>
        <v>30.36986301369863</v>
      </c>
      <c r="G2" s="10" t="s">
        <v>488</v>
      </c>
      <c r="H2" s="10">
        <f t="shared" ref="H2:H33" si="2">IF(G2="P",1,(IF(G2="C",2,(IF(G2="IF",3,(IF(G2="OF",4,"x")))))))</f>
        <v>1</v>
      </c>
      <c r="I2" s="10" t="s">
        <v>493</v>
      </c>
      <c r="J2" s="10" t="s">
        <v>493</v>
      </c>
      <c r="K2" s="10" t="s">
        <v>574</v>
      </c>
      <c r="L2" s="10" t="str">
        <f t="shared" ref="L2:L33" si="3">IF(AND(I2="N",J2="N"),"Y","N")</f>
        <v>Y</v>
      </c>
    </row>
    <row r="3" spans="1:21" ht="13.95" customHeight="1" x14ac:dyDescent="0.3">
      <c r="A3" s="10">
        <f t="shared" si="0"/>
        <v>2</v>
      </c>
      <c r="B3" s="12" t="s">
        <v>196</v>
      </c>
      <c r="C3" s="12" t="s">
        <v>349</v>
      </c>
      <c r="D3" s="25" t="s">
        <v>564</v>
      </c>
      <c r="E3" s="18">
        <v>34968</v>
      </c>
      <c r="F3" s="8">
        <f t="shared" ca="1" si="1"/>
        <v>30.353424657534248</v>
      </c>
      <c r="G3" s="10" t="s">
        <v>488</v>
      </c>
      <c r="H3" s="10">
        <f t="shared" si="2"/>
        <v>1</v>
      </c>
      <c r="I3" s="10" t="s">
        <v>493</v>
      </c>
      <c r="J3" s="10" t="s">
        <v>493</v>
      </c>
      <c r="K3" s="10" t="s">
        <v>574</v>
      </c>
      <c r="L3" s="10" t="str">
        <f t="shared" si="3"/>
        <v>Y</v>
      </c>
    </row>
    <row r="4" spans="1:21" ht="13.95" customHeight="1" x14ac:dyDescent="0.3">
      <c r="A4" s="10">
        <f t="shared" si="0"/>
        <v>3</v>
      </c>
      <c r="B4" s="28" t="s">
        <v>1134</v>
      </c>
      <c r="C4" s="29" t="s">
        <v>1133</v>
      </c>
      <c r="D4" s="10" t="s">
        <v>564</v>
      </c>
      <c r="E4" s="18">
        <v>36019</v>
      </c>
      <c r="F4" s="8">
        <f t="shared" ca="1" si="1"/>
        <v>27.473972602739725</v>
      </c>
      <c r="G4" s="10" t="s">
        <v>488</v>
      </c>
      <c r="H4" s="10">
        <f t="shared" si="2"/>
        <v>1</v>
      </c>
      <c r="I4" s="10" t="s">
        <v>493</v>
      </c>
      <c r="J4" s="10" t="s">
        <v>493</v>
      </c>
      <c r="K4" s="10" t="s">
        <v>574</v>
      </c>
      <c r="L4" s="10" t="str">
        <f t="shared" si="3"/>
        <v>Y</v>
      </c>
    </row>
    <row r="5" spans="1:21" ht="13.95" customHeight="1" x14ac:dyDescent="0.3">
      <c r="A5" s="10">
        <f t="shared" si="0"/>
        <v>4</v>
      </c>
      <c r="B5" s="22" t="s">
        <v>642</v>
      </c>
      <c r="C5" s="22" t="s">
        <v>273</v>
      </c>
      <c r="D5" s="10" t="s">
        <v>564</v>
      </c>
      <c r="E5" s="18">
        <v>33054</v>
      </c>
      <c r="F5" s="8">
        <f t="shared" ca="1" si="1"/>
        <v>35.597260273972601</v>
      </c>
      <c r="G5" s="10" t="s">
        <v>490</v>
      </c>
      <c r="H5" s="10">
        <f t="shared" si="2"/>
        <v>3</v>
      </c>
      <c r="I5" s="10" t="s">
        <v>493</v>
      </c>
      <c r="J5" s="10" t="s">
        <v>493</v>
      </c>
      <c r="K5" s="10" t="s">
        <v>574</v>
      </c>
      <c r="L5" s="10" t="str">
        <f t="shared" si="3"/>
        <v>Y</v>
      </c>
    </row>
    <row r="6" spans="1:21" ht="13.95" customHeight="1" x14ac:dyDescent="0.3">
      <c r="A6" s="10">
        <f t="shared" si="0"/>
        <v>5</v>
      </c>
      <c r="B6" s="13" t="s">
        <v>806</v>
      </c>
      <c r="C6" s="13" t="s">
        <v>807</v>
      </c>
      <c r="D6" s="10" t="s">
        <v>564</v>
      </c>
      <c r="E6" s="18">
        <v>33894</v>
      </c>
      <c r="F6" s="8">
        <f t="shared" ca="1" si="1"/>
        <v>33.295890410958904</v>
      </c>
      <c r="G6" s="10" t="s">
        <v>490</v>
      </c>
      <c r="H6" s="10">
        <f t="shared" si="2"/>
        <v>3</v>
      </c>
      <c r="I6" s="10" t="s">
        <v>493</v>
      </c>
      <c r="J6" s="10" t="s">
        <v>493</v>
      </c>
      <c r="K6" s="10" t="s">
        <v>574</v>
      </c>
      <c r="L6" s="10" t="str">
        <f t="shared" si="3"/>
        <v>Y</v>
      </c>
      <c r="O6"/>
      <c r="P6"/>
    </row>
    <row r="7" spans="1:21" ht="13.95" customHeight="1" x14ac:dyDescent="0.3">
      <c r="A7" s="10">
        <f t="shared" si="0"/>
        <v>6</v>
      </c>
      <c r="B7" s="13" t="s">
        <v>120</v>
      </c>
      <c r="C7" s="13" t="s">
        <v>808</v>
      </c>
      <c r="D7" s="10" t="s">
        <v>564</v>
      </c>
      <c r="E7" s="18">
        <v>34489</v>
      </c>
      <c r="F7" s="8">
        <f t="shared" ca="1" si="1"/>
        <v>31.665753424657535</v>
      </c>
      <c r="G7" s="10" t="s">
        <v>488</v>
      </c>
      <c r="H7" s="10">
        <f t="shared" si="2"/>
        <v>1</v>
      </c>
      <c r="I7" s="10" t="s">
        <v>493</v>
      </c>
      <c r="J7" s="10" t="s">
        <v>493</v>
      </c>
      <c r="K7" s="10" t="s">
        <v>574</v>
      </c>
      <c r="L7" s="10" t="str">
        <f t="shared" si="3"/>
        <v>Y</v>
      </c>
    </row>
    <row r="8" spans="1:21" ht="13.95" customHeight="1" x14ac:dyDescent="0.3">
      <c r="A8" s="10">
        <f t="shared" si="0"/>
        <v>7</v>
      </c>
      <c r="B8" s="12" t="s">
        <v>1316</v>
      </c>
      <c r="C8" s="12" t="s">
        <v>35</v>
      </c>
      <c r="D8" s="25" t="s">
        <v>564</v>
      </c>
      <c r="E8" s="18">
        <v>35526</v>
      </c>
      <c r="F8" s="8">
        <f t="shared" ca="1" si="1"/>
        <v>28.824657534246576</v>
      </c>
      <c r="G8" s="10" t="s">
        <v>490</v>
      </c>
      <c r="H8" s="10">
        <f t="shared" si="2"/>
        <v>3</v>
      </c>
      <c r="I8" s="10" t="s">
        <v>493</v>
      </c>
      <c r="J8" s="10" t="s">
        <v>493</v>
      </c>
      <c r="K8" s="10" t="s">
        <v>574</v>
      </c>
      <c r="L8" s="10" t="str">
        <f t="shared" si="3"/>
        <v>Y</v>
      </c>
      <c r="O8"/>
      <c r="P8"/>
      <c r="Q8"/>
      <c r="R8"/>
    </row>
    <row r="9" spans="1:21" ht="13.95" customHeight="1" x14ac:dyDescent="0.3">
      <c r="A9" s="10">
        <f t="shared" si="0"/>
        <v>8</v>
      </c>
      <c r="B9" s="22" t="s">
        <v>302</v>
      </c>
      <c r="C9" s="22" t="s">
        <v>78</v>
      </c>
      <c r="D9" s="17" t="s">
        <v>564</v>
      </c>
      <c r="E9" s="18">
        <v>34108</v>
      </c>
      <c r="F9" s="8">
        <f t="shared" ca="1" si="1"/>
        <v>32.709589041095889</v>
      </c>
      <c r="G9" s="10" t="s">
        <v>490</v>
      </c>
      <c r="H9" s="10">
        <f t="shared" si="2"/>
        <v>3</v>
      </c>
      <c r="I9" s="10" t="s">
        <v>493</v>
      </c>
      <c r="J9" s="10" t="s">
        <v>493</v>
      </c>
      <c r="K9" s="10" t="s">
        <v>574</v>
      </c>
      <c r="L9" s="10" t="str">
        <f t="shared" si="3"/>
        <v>Y</v>
      </c>
      <c r="Q9"/>
      <c r="R9"/>
      <c r="S9"/>
      <c r="T9"/>
    </row>
    <row r="10" spans="1:21" ht="13.95" customHeight="1" x14ac:dyDescent="0.3">
      <c r="A10" s="10">
        <f t="shared" si="0"/>
        <v>9</v>
      </c>
      <c r="B10" s="21" t="s">
        <v>420</v>
      </c>
      <c r="C10" s="21" t="s">
        <v>421</v>
      </c>
      <c r="D10" s="10" t="s">
        <v>564</v>
      </c>
      <c r="E10" s="18">
        <v>32381</v>
      </c>
      <c r="F10" s="8">
        <f t="shared" ca="1" si="1"/>
        <v>37.441095890410956</v>
      </c>
      <c r="G10" s="10" t="s">
        <v>490</v>
      </c>
      <c r="H10" s="10">
        <f t="shared" si="2"/>
        <v>3</v>
      </c>
      <c r="I10" s="10" t="s">
        <v>493</v>
      </c>
      <c r="J10" s="10" t="s">
        <v>493</v>
      </c>
      <c r="K10" s="10" t="s">
        <v>574</v>
      </c>
      <c r="L10" s="10" t="str">
        <f t="shared" si="3"/>
        <v>Y</v>
      </c>
      <c r="M10"/>
      <c r="N10"/>
      <c r="O10"/>
      <c r="P10"/>
    </row>
    <row r="11" spans="1:21" ht="13.95" customHeight="1" x14ac:dyDescent="0.3">
      <c r="A11" s="10">
        <f t="shared" si="0"/>
        <v>10</v>
      </c>
      <c r="B11" s="22" t="s">
        <v>64</v>
      </c>
      <c r="C11" s="22" t="s">
        <v>225</v>
      </c>
      <c r="D11" s="10" t="s">
        <v>564</v>
      </c>
      <c r="E11" s="18">
        <v>34849</v>
      </c>
      <c r="F11" s="8">
        <f t="shared" ca="1" si="1"/>
        <v>30.67945205479452</v>
      </c>
      <c r="G11" s="10" t="s">
        <v>490</v>
      </c>
      <c r="H11" s="10">
        <f t="shared" si="2"/>
        <v>3</v>
      </c>
      <c r="I11" s="10" t="s">
        <v>493</v>
      </c>
      <c r="J11" s="10" t="s">
        <v>493</v>
      </c>
      <c r="K11" s="10" t="s">
        <v>574</v>
      </c>
      <c r="L11" s="10" t="str">
        <f t="shared" si="3"/>
        <v>Y</v>
      </c>
    </row>
    <row r="12" spans="1:21" ht="13.95" customHeight="1" x14ac:dyDescent="0.3">
      <c r="A12" s="10">
        <f t="shared" si="0"/>
        <v>11</v>
      </c>
      <c r="B12" s="12" t="s">
        <v>1322</v>
      </c>
      <c r="C12" s="12" t="s">
        <v>309</v>
      </c>
      <c r="D12" s="25" t="s">
        <v>564</v>
      </c>
      <c r="E12" s="18">
        <v>36055</v>
      </c>
      <c r="F12" s="8">
        <f t="shared" ca="1" si="1"/>
        <v>27.375342465753423</v>
      </c>
      <c r="G12" s="10" t="s">
        <v>488</v>
      </c>
      <c r="H12" s="10">
        <f t="shared" si="2"/>
        <v>1</v>
      </c>
      <c r="I12" s="10" t="s">
        <v>493</v>
      </c>
      <c r="J12" s="10" t="s">
        <v>493</v>
      </c>
      <c r="K12" s="10" t="s">
        <v>574</v>
      </c>
      <c r="L12" s="10" t="str">
        <f t="shared" si="3"/>
        <v>Y</v>
      </c>
      <c r="M12"/>
    </row>
    <row r="13" spans="1:21" ht="13.95" customHeight="1" x14ac:dyDescent="0.3">
      <c r="A13" s="10">
        <f t="shared" si="0"/>
        <v>12</v>
      </c>
      <c r="B13" s="13" t="s">
        <v>811</v>
      </c>
      <c r="C13" s="13" t="s">
        <v>264</v>
      </c>
      <c r="D13" s="10" t="s">
        <v>564</v>
      </c>
      <c r="E13" s="18">
        <v>31223</v>
      </c>
      <c r="F13" s="8">
        <f t="shared" ca="1" si="1"/>
        <v>40.613698630136987</v>
      </c>
      <c r="G13" s="10" t="s">
        <v>488</v>
      </c>
      <c r="H13" s="10">
        <f t="shared" si="2"/>
        <v>1</v>
      </c>
      <c r="I13" s="10" t="s">
        <v>493</v>
      </c>
      <c r="J13" s="10" t="s">
        <v>493</v>
      </c>
      <c r="K13" s="10" t="s">
        <v>574</v>
      </c>
      <c r="L13" s="10" t="str">
        <f t="shared" si="3"/>
        <v>Y</v>
      </c>
      <c r="R13"/>
      <c r="S13"/>
      <c r="T13"/>
      <c r="U13"/>
    </row>
    <row r="14" spans="1:21" ht="13.95" customHeight="1" x14ac:dyDescent="0.3">
      <c r="A14" s="10">
        <f t="shared" si="0"/>
        <v>13</v>
      </c>
      <c r="B14" s="16" t="s">
        <v>494</v>
      </c>
      <c r="C14" s="16" t="s">
        <v>30</v>
      </c>
      <c r="D14" s="17" t="s">
        <v>564</v>
      </c>
      <c r="E14" s="18">
        <v>33041</v>
      </c>
      <c r="F14" s="8">
        <f t="shared" ca="1" si="1"/>
        <v>35.632876712328766</v>
      </c>
      <c r="G14" s="10" t="s">
        <v>488</v>
      </c>
      <c r="H14" s="10">
        <f t="shared" si="2"/>
        <v>1</v>
      </c>
      <c r="I14" s="10" t="s">
        <v>493</v>
      </c>
      <c r="J14" s="10" t="s">
        <v>493</v>
      </c>
      <c r="K14" s="10" t="s">
        <v>574</v>
      </c>
      <c r="L14" s="10" t="str">
        <f t="shared" si="3"/>
        <v>Y</v>
      </c>
      <c r="Q14"/>
      <c r="R14"/>
      <c r="S14"/>
      <c r="T14"/>
    </row>
    <row r="15" spans="1:21" ht="13.95" customHeight="1" x14ac:dyDescent="0.3">
      <c r="A15" s="10">
        <f t="shared" si="0"/>
        <v>14</v>
      </c>
      <c r="B15" s="22" t="s">
        <v>711</v>
      </c>
      <c r="C15" s="22" t="s">
        <v>427</v>
      </c>
      <c r="D15" s="10" t="s">
        <v>564</v>
      </c>
      <c r="E15" s="18">
        <v>35264</v>
      </c>
      <c r="F15" s="8">
        <f t="shared" ca="1" si="1"/>
        <v>29.542465753424658</v>
      </c>
      <c r="G15" s="10" t="s">
        <v>488</v>
      </c>
      <c r="H15" s="10">
        <f t="shared" si="2"/>
        <v>1</v>
      </c>
      <c r="I15" s="10" t="s">
        <v>493</v>
      </c>
      <c r="J15" s="10" t="s">
        <v>493</v>
      </c>
      <c r="K15" s="10" t="s">
        <v>574</v>
      </c>
      <c r="L15" s="10" t="str">
        <f t="shared" si="3"/>
        <v>Y</v>
      </c>
      <c r="M15" s="1"/>
      <c r="N15"/>
      <c r="O15"/>
      <c r="P15"/>
      <c r="R15"/>
      <c r="S15"/>
      <c r="T15"/>
      <c r="U15"/>
    </row>
    <row r="16" spans="1:21" ht="13.95" customHeight="1" x14ac:dyDescent="0.3">
      <c r="A16" s="10">
        <f t="shared" si="0"/>
        <v>15</v>
      </c>
      <c r="B16" s="12" t="s">
        <v>1323</v>
      </c>
      <c r="C16" s="12" t="s">
        <v>1324</v>
      </c>
      <c r="D16" s="10" t="s">
        <v>564</v>
      </c>
      <c r="E16" s="18">
        <v>36782</v>
      </c>
      <c r="F16" s="8">
        <f t="shared" ca="1" si="1"/>
        <v>25.383561643835616</v>
      </c>
      <c r="G16" s="10" t="s">
        <v>490</v>
      </c>
      <c r="H16" s="10">
        <f t="shared" si="2"/>
        <v>3</v>
      </c>
      <c r="I16" s="10" t="s">
        <v>493</v>
      </c>
      <c r="J16" s="10" t="s">
        <v>493</v>
      </c>
      <c r="K16" s="10" t="s">
        <v>574</v>
      </c>
      <c r="L16" s="10" t="str">
        <f t="shared" si="3"/>
        <v>Y</v>
      </c>
    </row>
    <row r="17" spans="1:21" ht="13.95" customHeight="1" x14ac:dyDescent="0.3">
      <c r="A17" s="10">
        <f t="shared" si="0"/>
        <v>16</v>
      </c>
      <c r="B17" s="13" t="s">
        <v>813</v>
      </c>
      <c r="C17" s="13" t="s">
        <v>89</v>
      </c>
      <c r="D17" s="10" t="s">
        <v>564</v>
      </c>
      <c r="E17" s="18">
        <v>32082</v>
      </c>
      <c r="F17" s="8">
        <f t="shared" ca="1" si="1"/>
        <v>38.260273972602739</v>
      </c>
      <c r="G17" s="10" t="s">
        <v>488</v>
      </c>
      <c r="H17" s="10">
        <f t="shared" si="2"/>
        <v>1</v>
      </c>
      <c r="I17" s="10" t="s">
        <v>493</v>
      </c>
      <c r="J17" s="10" t="s">
        <v>493</v>
      </c>
      <c r="K17" s="10" t="s">
        <v>574</v>
      </c>
      <c r="L17" s="10" t="str">
        <f t="shared" si="3"/>
        <v>Y</v>
      </c>
    </row>
    <row r="18" spans="1:21" ht="13.95" customHeight="1" x14ac:dyDescent="0.3">
      <c r="A18" s="10">
        <f t="shared" si="0"/>
        <v>17</v>
      </c>
      <c r="B18" s="12" t="s">
        <v>1326</v>
      </c>
      <c r="C18" s="12" t="s">
        <v>1166</v>
      </c>
      <c r="D18" s="25" t="s">
        <v>564</v>
      </c>
      <c r="E18" s="18">
        <v>35652</v>
      </c>
      <c r="F18" s="8">
        <f t="shared" ca="1" si="1"/>
        <v>28.479452054794521</v>
      </c>
      <c r="G18" s="10" t="s">
        <v>488</v>
      </c>
      <c r="H18" s="10">
        <f t="shared" si="2"/>
        <v>1</v>
      </c>
      <c r="I18" s="10" t="s">
        <v>493</v>
      </c>
      <c r="J18" s="10" t="s">
        <v>493</v>
      </c>
      <c r="K18" s="10" t="s">
        <v>574</v>
      </c>
      <c r="L18" s="10" t="str">
        <f t="shared" si="3"/>
        <v>Y</v>
      </c>
      <c r="O18"/>
      <c r="P18"/>
      <c r="Q18"/>
      <c r="R18"/>
    </row>
    <row r="19" spans="1:21" ht="13.95" customHeight="1" x14ac:dyDescent="0.3">
      <c r="A19" s="10">
        <f t="shared" si="0"/>
        <v>18</v>
      </c>
      <c r="B19" s="13" t="s">
        <v>814</v>
      </c>
      <c r="C19" s="13" t="s">
        <v>30</v>
      </c>
      <c r="D19" s="10" t="s">
        <v>564</v>
      </c>
      <c r="E19" s="18">
        <v>34087</v>
      </c>
      <c r="F19" s="8">
        <f t="shared" ca="1" si="1"/>
        <v>32.767123287671232</v>
      </c>
      <c r="G19" s="10" t="s">
        <v>490</v>
      </c>
      <c r="H19" s="10">
        <f t="shared" si="2"/>
        <v>3</v>
      </c>
      <c r="I19" s="10" t="s">
        <v>493</v>
      </c>
      <c r="J19" s="10" t="s">
        <v>493</v>
      </c>
      <c r="K19" s="10" t="s">
        <v>574</v>
      </c>
      <c r="L19" s="10" t="str">
        <f t="shared" si="3"/>
        <v>Y</v>
      </c>
    </row>
    <row r="20" spans="1:21" ht="13.95" customHeight="1" x14ac:dyDescent="0.3">
      <c r="A20" s="10">
        <f t="shared" si="0"/>
        <v>19</v>
      </c>
      <c r="B20" s="28" t="s">
        <v>1148</v>
      </c>
      <c r="C20" s="29" t="s">
        <v>338</v>
      </c>
      <c r="D20" s="10" t="s">
        <v>564</v>
      </c>
      <c r="E20" s="18">
        <v>33455</v>
      </c>
      <c r="F20" s="8">
        <f t="shared" ca="1" si="1"/>
        <v>34.4986301369863</v>
      </c>
      <c r="G20" s="10" t="s">
        <v>488</v>
      </c>
      <c r="H20" s="10">
        <f t="shared" si="2"/>
        <v>1</v>
      </c>
      <c r="I20" s="10" t="s">
        <v>493</v>
      </c>
      <c r="J20" s="10" t="s">
        <v>493</v>
      </c>
      <c r="K20" s="10" t="s">
        <v>574</v>
      </c>
      <c r="L20" s="10" t="str">
        <f t="shared" si="3"/>
        <v>Y</v>
      </c>
    </row>
    <row r="21" spans="1:21" ht="13.95" customHeight="1" x14ac:dyDescent="0.3">
      <c r="A21" s="10">
        <f t="shared" si="0"/>
        <v>20</v>
      </c>
      <c r="B21" s="12" t="s">
        <v>1103</v>
      </c>
      <c r="C21" s="12" t="s">
        <v>117</v>
      </c>
      <c r="D21" s="10" t="s">
        <v>564</v>
      </c>
      <c r="E21" s="18">
        <v>34890</v>
      </c>
      <c r="F21" s="8">
        <f t="shared" ca="1" si="1"/>
        <v>30.567123287671233</v>
      </c>
      <c r="G21" s="10" t="s">
        <v>488</v>
      </c>
      <c r="H21" s="10">
        <f t="shared" si="2"/>
        <v>1</v>
      </c>
      <c r="I21" s="10" t="s">
        <v>493</v>
      </c>
      <c r="J21" s="10" t="s">
        <v>493</v>
      </c>
      <c r="K21" s="10" t="s">
        <v>574</v>
      </c>
      <c r="L21" s="10" t="str">
        <f t="shared" si="3"/>
        <v>Y</v>
      </c>
    </row>
    <row r="22" spans="1:21" ht="13.95" customHeight="1" x14ac:dyDescent="0.3">
      <c r="A22" s="10">
        <f t="shared" si="0"/>
        <v>21</v>
      </c>
      <c r="B22" s="21" t="s">
        <v>498</v>
      </c>
      <c r="C22" s="21" t="s">
        <v>499</v>
      </c>
      <c r="D22" s="10" t="s">
        <v>564</v>
      </c>
      <c r="E22" s="18">
        <v>31883</v>
      </c>
      <c r="F22" s="8">
        <f t="shared" ca="1" si="1"/>
        <v>38.805479452054797</v>
      </c>
      <c r="G22" s="10" t="s">
        <v>488</v>
      </c>
      <c r="H22" s="10">
        <f t="shared" si="2"/>
        <v>1</v>
      </c>
      <c r="I22" s="10" t="s">
        <v>493</v>
      </c>
      <c r="J22" s="10" t="s">
        <v>493</v>
      </c>
      <c r="K22" s="10" t="s">
        <v>574</v>
      </c>
      <c r="L22" s="10" t="str">
        <f t="shared" si="3"/>
        <v>Y</v>
      </c>
      <c r="M22"/>
      <c r="N22"/>
      <c r="O22"/>
      <c r="P22"/>
      <c r="Q22"/>
      <c r="R22"/>
    </row>
    <row r="23" spans="1:21" ht="13.95" customHeight="1" x14ac:dyDescent="0.3">
      <c r="A23" s="10">
        <f t="shared" si="0"/>
        <v>22</v>
      </c>
      <c r="B23" s="21" t="s">
        <v>209</v>
      </c>
      <c r="C23" s="21" t="s">
        <v>148</v>
      </c>
      <c r="D23" s="17" t="s">
        <v>564</v>
      </c>
      <c r="E23" s="18">
        <v>32290</v>
      </c>
      <c r="F23" s="8">
        <f t="shared" ca="1" si="1"/>
        <v>37.69041095890411</v>
      </c>
      <c r="G23" s="10" t="s">
        <v>488</v>
      </c>
      <c r="H23" s="10">
        <f t="shared" si="2"/>
        <v>1</v>
      </c>
      <c r="I23" s="10" t="s">
        <v>493</v>
      </c>
      <c r="J23" s="10" t="s">
        <v>493</v>
      </c>
      <c r="K23" s="10" t="s">
        <v>574</v>
      </c>
      <c r="L23" s="10" t="str">
        <f t="shared" si="3"/>
        <v>Y</v>
      </c>
    </row>
    <row r="24" spans="1:21" ht="13.95" customHeight="1" x14ac:dyDescent="0.3">
      <c r="A24" s="10">
        <f t="shared" si="0"/>
        <v>23</v>
      </c>
      <c r="B24" s="21" t="s">
        <v>238</v>
      </c>
      <c r="C24" s="21" t="s">
        <v>179</v>
      </c>
      <c r="D24" s="17" t="s">
        <v>564</v>
      </c>
      <c r="E24" s="18">
        <v>32982</v>
      </c>
      <c r="F24" s="8">
        <f t="shared" ca="1" si="1"/>
        <v>35.794520547945204</v>
      </c>
      <c r="G24" s="10" t="s">
        <v>491</v>
      </c>
      <c r="H24" s="10">
        <f t="shared" si="2"/>
        <v>4</v>
      </c>
      <c r="I24" s="10" t="s">
        <v>493</v>
      </c>
      <c r="J24" s="10" t="s">
        <v>493</v>
      </c>
      <c r="K24" s="10" t="s">
        <v>574</v>
      </c>
      <c r="L24" s="10" t="str">
        <f t="shared" si="3"/>
        <v>Y</v>
      </c>
      <c r="N24"/>
      <c r="O24"/>
    </row>
    <row r="25" spans="1:21" ht="13.95" customHeight="1" x14ac:dyDescent="0.3">
      <c r="A25" s="10">
        <f t="shared" si="0"/>
        <v>24</v>
      </c>
      <c r="B25" s="21" t="s">
        <v>151</v>
      </c>
      <c r="C25" s="21" t="s">
        <v>152</v>
      </c>
      <c r="D25" s="10" t="s">
        <v>564</v>
      </c>
      <c r="E25" s="18">
        <v>31912</v>
      </c>
      <c r="F25" s="8">
        <f t="shared" ca="1" si="1"/>
        <v>38.726027397260275</v>
      </c>
      <c r="G25" s="10" t="s">
        <v>491</v>
      </c>
      <c r="H25" s="10">
        <f t="shared" si="2"/>
        <v>4</v>
      </c>
      <c r="I25" s="10" t="s">
        <v>493</v>
      </c>
      <c r="J25" s="10" t="s">
        <v>493</v>
      </c>
      <c r="K25" s="10" t="s">
        <v>574</v>
      </c>
      <c r="L25" s="10" t="str">
        <f t="shared" si="3"/>
        <v>Y</v>
      </c>
    </row>
    <row r="26" spans="1:21" ht="13.95" customHeight="1" x14ac:dyDescent="0.3">
      <c r="A26" s="10">
        <f t="shared" si="0"/>
        <v>25</v>
      </c>
      <c r="B26" s="12" t="s">
        <v>1340</v>
      </c>
      <c r="C26" s="12" t="s">
        <v>223</v>
      </c>
      <c r="D26" s="25" t="s">
        <v>564</v>
      </c>
      <c r="E26" s="18">
        <v>33650</v>
      </c>
      <c r="F26" s="8">
        <f t="shared" ca="1" si="1"/>
        <v>33.964383561643835</v>
      </c>
      <c r="G26" s="10" t="s">
        <v>488</v>
      </c>
      <c r="H26" s="10">
        <f t="shared" si="2"/>
        <v>1</v>
      </c>
      <c r="I26" s="10" t="s">
        <v>493</v>
      </c>
      <c r="J26" s="10" t="s">
        <v>493</v>
      </c>
      <c r="K26" s="10" t="s">
        <v>574</v>
      </c>
      <c r="L26" s="10" t="str">
        <f t="shared" si="3"/>
        <v>Y</v>
      </c>
    </row>
    <row r="27" spans="1:21" ht="13.95" customHeight="1" x14ac:dyDescent="0.3">
      <c r="A27" s="10">
        <f t="shared" si="0"/>
        <v>26</v>
      </c>
      <c r="B27" s="13" t="s">
        <v>821</v>
      </c>
      <c r="C27" s="13" t="s">
        <v>63</v>
      </c>
      <c r="D27" s="10" t="s">
        <v>564</v>
      </c>
      <c r="E27" s="18">
        <v>34408</v>
      </c>
      <c r="F27" s="8">
        <f t="shared" ca="1" si="1"/>
        <v>31.887671232876713</v>
      </c>
      <c r="G27" s="10" t="s">
        <v>490</v>
      </c>
      <c r="H27" s="10">
        <f t="shared" si="2"/>
        <v>3</v>
      </c>
      <c r="I27" s="10" t="s">
        <v>493</v>
      </c>
      <c r="J27" s="10" t="s">
        <v>493</v>
      </c>
      <c r="K27" s="10" t="s">
        <v>574</v>
      </c>
      <c r="L27" s="10" t="str">
        <f t="shared" si="3"/>
        <v>Y</v>
      </c>
      <c r="R27"/>
      <c r="S27"/>
      <c r="T27"/>
      <c r="U27"/>
    </row>
    <row r="28" spans="1:21" ht="13.95" customHeight="1" x14ac:dyDescent="0.3">
      <c r="A28" s="10">
        <f t="shared" si="0"/>
        <v>27</v>
      </c>
      <c r="B28" s="21" t="s">
        <v>49</v>
      </c>
      <c r="C28" s="21" t="s">
        <v>170</v>
      </c>
      <c r="D28" s="17" t="s">
        <v>564</v>
      </c>
      <c r="E28" s="18">
        <v>30419</v>
      </c>
      <c r="F28" s="8">
        <f t="shared" ca="1" si="1"/>
        <v>42.816438356164383</v>
      </c>
      <c r="G28" s="10" t="s">
        <v>490</v>
      </c>
      <c r="H28" s="10">
        <f t="shared" si="2"/>
        <v>3</v>
      </c>
      <c r="I28" s="10" t="s">
        <v>493</v>
      </c>
      <c r="J28" s="10" t="s">
        <v>493</v>
      </c>
      <c r="K28" s="10" t="s">
        <v>574</v>
      </c>
      <c r="L28" s="10" t="str">
        <f t="shared" si="3"/>
        <v>Y</v>
      </c>
      <c r="Q28"/>
      <c r="R28"/>
      <c r="S28"/>
      <c r="T28"/>
    </row>
    <row r="29" spans="1:21" ht="13.95" customHeight="1" x14ac:dyDescent="0.3">
      <c r="A29" s="10">
        <f t="shared" si="0"/>
        <v>28</v>
      </c>
      <c r="B29" s="21" t="s">
        <v>329</v>
      </c>
      <c r="C29" s="21" t="s">
        <v>330</v>
      </c>
      <c r="D29" s="17" t="s">
        <v>564</v>
      </c>
      <c r="E29" s="18">
        <v>32064</v>
      </c>
      <c r="F29" s="8">
        <f t="shared" ca="1" si="1"/>
        <v>38.30958904109589</v>
      </c>
      <c r="G29" s="10" t="s">
        <v>491</v>
      </c>
      <c r="H29" s="10">
        <f t="shared" si="2"/>
        <v>4</v>
      </c>
      <c r="I29" s="10" t="s">
        <v>493</v>
      </c>
      <c r="J29" s="10" t="s">
        <v>493</v>
      </c>
      <c r="K29" s="10" t="s">
        <v>574</v>
      </c>
      <c r="L29" s="10" t="str">
        <f t="shared" si="3"/>
        <v>Y</v>
      </c>
    </row>
    <row r="30" spans="1:21" ht="13.95" customHeight="1" x14ac:dyDescent="0.3">
      <c r="A30" s="10">
        <f t="shared" si="0"/>
        <v>29</v>
      </c>
      <c r="B30" s="12" t="s">
        <v>1351</v>
      </c>
      <c r="C30" s="12" t="s">
        <v>1352</v>
      </c>
      <c r="D30" s="25" t="s">
        <v>564</v>
      </c>
      <c r="E30" s="18">
        <v>35569</v>
      </c>
      <c r="F30" s="8">
        <f t="shared" ca="1" si="1"/>
        <v>28.706849315068492</v>
      </c>
      <c r="G30" s="10" t="s">
        <v>491</v>
      </c>
      <c r="H30" s="10">
        <f t="shared" si="2"/>
        <v>4</v>
      </c>
      <c r="I30" s="10" t="s">
        <v>493</v>
      </c>
      <c r="J30" s="10" t="s">
        <v>493</v>
      </c>
      <c r="K30" s="10" t="s">
        <v>574</v>
      </c>
      <c r="L30" s="10" t="str">
        <f t="shared" si="3"/>
        <v>Y</v>
      </c>
    </row>
    <row r="31" spans="1:21" ht="13.95" customHeight="1" x14ac:dyDescent="0.3">
      <c r="A31" s="10">
        <f t="shared" si="0"/>
        <v>30</v>
      </c>
      <c r="B31" s="12" t="s">
        <v>1353</v>
      </c>
      <c r="C31" s="12" t="s">
        <v>30</v>
      </c>
      <c r="D31" s="25" t="s">
        <v>564</v>
      </c>
      <c r="E31" s="18">
        <v>33442</v>
      </c>
      <c r="F31" s="8">
        <f t="shared" ca="1" si="1"/>
        <v>34.534246575342465</v>
      </c>
      <c r="G31" s="10" t="s">
        <v>488</v>
      </c>
      <c r="H31" s="10">
        <f t="shared" si="2"/>
        <v>1</v>
      </c>
      <c r="I31" s="10" t="s">
        <v>493</v>
      </c>
      <c r="J31" s="10" t="s">
        <v>493</v>
      </c>
      <c r="K31" s="10" t="s">
        <v>574</v>
      </c>
      <c r="L31" s="10" t="str">
        <f t="shared" si="3"/>
        <v>Y</v>
      </c>
      <c r="O31"/>
      <c r="P31"/>
      <c r="Q31"/>
      <c r="R31"/>
    </row>
    <row r="32" spans="1:21" ht="13.95" customHeight="1" x14ac:dyDescent="0.3">
      <c r="A32" s="10">
        <f t="shared" si="0"/>
        <v>31</v>
      </c>
      <c r="B32" s="13" t="s">
        <v>107</v>
      </c>
      <c r="C32" s="13" t="s">
        <v>824</v>
      </c>
      <c r="D32" s="10" t="s">
        <v>564</v>
      </c>
      <c r="E32" s="18">
        <v>34303</v>
      </c>
      <c r="F32" s="8">
        <f t="shared" ca="1" si="1"/>
        <v>32.175342465753424</v>
      </c>
      <c r="G32" s="10" t="s">
        <v>490</v>
      </c>
      <c r="H32" s="10">
        <f t="shared" si="2"/>
        <v>3</v>
      </c>
      <c r="I32" s="10" t="s">
        <v>493</v>
      </c>
      <c r="J32" s="10" t="s">
        <v>493</v>
      </c>
      <c r="K32" s="10" t="s">
        <v>574</v>
      </c>
      <c r="L32" s="10" t="str">
        <f t="shared" si="3"/>
        <v>Y</v>
      </c>
      <c r="N32"/>
      <c r="O32"/>
    </row>
    <row r="33" spans="1:21" ht="13.95" customHeight="1" x14ac:dyDescent="0.3">
      <c r="A33" s="10">
        <f t="shared" si="0"/>
        <v>32</v>
      </c>
      <c r="B33" s="16" t="s">
        <v>503</v>
      </c>
      <c r="C33" s="16" t="s">
        <v>92</v>
      </c>
      <c r="D33" s="10" t="s">
        <v>564</v>
      </c>
      <c r="E33" s="18">
        <v>33719</v>
      </c>
      <c r="F33" s="8">
        <f t="shared" ca="1" si="1"/>
        <v>33.775342465753425</v>
      </c>
      <c r="G33" s="10" t="s">
        <v>488</v>
      </c>
      <c r="H33" s="10">
        <f t="shared" si="2"/>
        <v>1</v>
      </c>
      <c r="I33" s="10" t="s">
        <v>493</v>
      </c>
      <c r="J33" s="10" t="s">
        <v>493</v>
      </c>
      <c r="K33" s="10" t="s">
        <v>574</v>
      </c>
      <c r="L33" s="10" t="str">
        <f t="shared" si="3"/>
        <v>Y</v>
      </c>
    </row>
    <row r="34" spans="1:21" ht="13.95" customHeight="1" x14ac:dyDescent="0.3">
      <c r="A34" s="10">
        <f t="shared" ref="A34:A64" si="4">ROW()-1</f>
        <v>33</v>
      </c>
      <c r="B34" s="13" t="s">
        <v>827</v>
      </c>
      <c r="C34" s="13" t="s">
        <v>445</v>
      </c>
      <c r="D34" s="10" t="s">
        <v>564</v>
      </c>
      <c r="E34" s="18">
        <v>34929</v>
      </c>
      <c r="F34" s="8">
        <f t="shared" ref="F34:F64" ca="1" si="5">IF(E34="","",(TODAY()-E34)/365)</f>
        <v>30.460273972602739</v>
      </c>
      <c r="G34" s="10" t="s">
        <v>490</v>
      </c>
      <c r="H34" s="10">
        <f t="shared" ref="H34:H65" si="6">IF(G34="P",1,(IF(G34="C",2,(IF(G34="IF",3,(IF(G34="OF",4,"x")))))))</f>
        <v>3</v>
      </c>
      <c r="I34" s="10" t="s">
        <v>493</v>
      </c>
      <c r="J34" s="10" t="s">
        <v>493</v>
      </c>
      <c r="K34" s="10" t="s">
        <v>574</v>
      </c>
      <c r="L34" s="10" t="str">
        <f t="shared" ref="L34:L64" si="7">IF(AND(I34="N",J34="N"),"Y","N")</f>
        <v>Y</v>
      </c>
      <c r="Q34"/>
      <c r="R34"/>
      <c r="S34"/>
      <c r="T34"/>
    </row>
    <row r="35" spans="1:21" ht="13.95" customHeight="1" x14ac:dyDescent="0.3">
      <c r="A35" s="10">
        <f t="shared" si="4"/>
        <v>34</v>
      </c>
      <c r="B35" s="13" t="s">
        <v>828</v>
      </c>
      <c r="C35" s="13" t="s">
        <v>152</v>
      </c>
      <c r="D35" s="10" t="s">
        <v>564</v>
      </c>
      <c r="E35" s="18">
        <v>34922</v>
      </c>
      <c r="F35" s="8">
        <f t="shared" ca="1" si="5"/>
        <v>30.479452054794521</v>
      </c>
      <c r="G35" s="10" t="s">
        <v>490</v>
      </c>
      <c r="H35" s="10">
        <f t="shared" si="6"/>
        <v>3</v>
      </c>
      <c r="I35" s="10" t="s">
        <v>493</v>
      </c>
      <c r="J35" s="10" t="s">
        <v>493</v>
      </c>
      <c r="K35" s="10" t="s">
        <v>574</v>
      </c>
      <c r="L35" s="10" t="str">
        <f t="shared" si="7"/>
        <v>Y</v>
      </c>
    </row>
    <row r="36" spans="1:21" ht="13.95" customHeight="1" x14ac:dyDescent="0.3">
      <c r="A36" s="10">
        <f t="shared" si="4"/>
        <v>35</v>
      </c>
      <c r="B36" s="21" t="s">
        <v>504</v>
      </c>
      <c r="C36" s="21" t="s">
        <v>505</v>
      </c>
      <c r="D36" s="10" t="s">
        <v>564</v>
      </c>
      <c r="E36" s="18">
        <v>33377</v>
      </c>
      <c r="F36" s="8">
        <f t="shared" ca="1" si="5"/>
        <v>34.712328767123289</v>
      </c>
      <c r="G36" s="10" t="s">
        <v>490</v>
      </c>
      <c r="H36" s="10">
        <f t="shared" si="6"/>
        <v>3</v>
      </c>
      <c r="I36" s="10" t="s">
        <v>493</v>
      </c>
      <c r="J36" s="10" t="s">
        <v>493</v>
      </c>
      <c r="K36" s="10" t="s">
        <v>574</v>
      </c>
      <c r="L36" s="10" t="str">
        <f t="shared" si="7"/>
        <v>Y</v>
      </c>
    </row>
    <row r="37" spans="1:21" ht="13.95" customHeight="1" x14ac:dyDescent="0.3">
      <c r="A37" s="10">
        <f t="shared" si="4"/>
        <v>36</v>
      </c>
      <c r="B37" s="13" t="s">
        <v>829</v>
      </c>
      <c r="C37" s="13" t="s">
        <v>118</v>
      </c>
      <c r="D37" s="17" t="s">
        <v>564</v>
      </c>
      <c r="E37" s="18">
        <v>32609</v>
      </c>
      <c r="F37" s="8">
        <f t="shared" ca="1" si="5"/>
        <v>36.816438356164383</v>
      </c>
      <c r="G37" s="10" t="s">
        <v>488</v>
      </c>
      <c r="H37" s="10">
        <f t="shared" si="6"/>
        <v>1</v>
      </c>
      <c r="I37" s="10" t="s">
        <v>493</v>
      </c>
      <c r="J37" s="10" t="s">
        <v>493</v>
      </c>
      <c r="K37" s="10" t="s">
        <v>574</v>
      </c>
      <c r="L37" s="10" t="str">
        <f t="shared" si="7"/>
        <v>Y</v>
      </c>
    </row>
    <row r="38" spans="1:21" ht="13.95" customHeight="1" x14ac:dyDescent="0.3">
      <c r="A38" s="10">
        <f t="shared" si="4"/>
        <v>37</v>
      </c>
      <c r="B38" s="12" t="s">
        <v>1356</v>
      </c>
      <c r="C38" s="12" t="s">
        <v>872</v>
      </c>
      <c r="D38" s="10" t="s">
        <v>564</v>
      </c>
      <c r="E38" s="18">
        <v>36055</v>
      </c>
      <c r="F38" s="8">
        <f t="shared" ca="1" si="5"/>
        <v>27.375342465753423</v>
      </c>
      <c r="G38" s="10" t="s">
        <v>491</v>
      </c>
      <c r="H38" s="10">
        <f t="shared" si="6"/>
        <v>4</v>
      </c>
      <c r="I38" s="10" t="s">
        <v>493</v>
      </c>
      <c r="J38" s="10" t="s">
        <v>493</v>
      </c>
      <c r="K38" s="10" t="s">
        <v>574</v>
      </c>
      <c r="L38" s="10" t="str">
        <f t="shared" si="7"/>
        <v>Y</v>
      </c>
      <c r="O38"/>
      <c r="P38"/>
      <c r="Q38"/>
      <c r="R38"/>
    </row>
    <row r="39" spans="1:21" ht="13.95" customHeight="1" x14ac:dyDescent="0.3">
      <c r="A39" s="10">
        <f t="shared" si="4"/>
        <v>38</v>
      </c>
      <c r="B39" s="22" t="s">
        <v>652</v>
      </c>
      <c r="C39" s="22" t="s">
        <v>691</v>
      </c>
      <c r="D39" s="17" t="s">
        <v>564</v>
      </c>
      <c r="E39" s="18">
        <v>34579</v>
      </c>
      <c r="F39" s="8">
        <f t="shared" ca="1" si="5"/>
        <v>31.419178082191781</v>
      </c>
      <c r="G39" s="10" t="s">
        <v>491</v>
      </c>
      <c r="H39" s="10">
        <f t="shared" si="6"/>
        <v>4</v>
      </c>
      <c r="I39" s="10" t="s">
        <v>493</v>
      </c>
      <c r="J39" s="10" t="s">
        <v>493</v>
      </c>
      <c r="K39" s="10" t="s">
        <v>574</v>
      </c>
      <c r="L39" s="10" t="str">
        <f t="shared" si="7"/>
        <v>Y</v>
      </c>
    </row>
    <row r="40" spans="1:21" ht="13.95" customHeight="1" x14ac:dyDescent="0.3">
      <c r="A40" s="10">
        <f t="shared" si="4"/>
        <v>39</v>
      </c>
      <c r="B40" s="12" t="s">
        <v>1358</v>
      </c>
      <c r="C40" s="12" t="s">
        <v>501</v>
      </c>
      <c r="D40" s="25" t="s">
        <v>564</v>
      </c>
      <c r="E40" s="18">
        <v>33464</v>
      </c>
      <c r="F40" s="8">
        <f t="shared" ca="1" si="5"/>
        <v>34.473972602739728</v>
      </c>
      <c r="G40" s="10" t="s">
        <v>488</v>
      </c>
      <c r="H40" s="10">
        <f t="shared" si="6"/>
        <v>1</v>
      </c>
      <c r="I40" s="10" t="s">
        <v>493</v>
      </c>
      <c r="J40" s="10" t="s">
        <v>493</v>
      </c>
      <c r="K40" s="10" t="s">
        <v>574</v>
      </c>
      <c r="L40" s="10" t="str">
        <f t="shared" si="7"/>
        <v>Y</v>
      </c>
    </row>
    <row r="41" spans="1:21" ht="13.95" customHeight="1" x14ac:dyDescent="0.3">
      <c r="A41" s="10">
        <f t="shared" si="4"/>
        <v>40</v>
      </c>
      <c r="B41" s="21" t="s">
        <v>293</v>
      </c>
      <c r="C41" s="21" t="s">
        <v>294</v>
      </c>
      <c r="D41" s="17" t="s">
        <v>564</v>
      </c>
      <c r="E41" s="18">
        <v>32878</v>
      </c>
      <c r="F41" s="8">
        <f t="shared" ca="1" si="5"/>
        <v>36.079452054794523</v>
      </c>
      <c r="G41" s="10" t="s">
        <v>490</v>
      </c>
      <c r="H41" s="10">
        <f t="shared" si="6"/>
        <v>3</v>
      </c>
      <c r="I41" s="10" t="s">
        <v>493</v>
      </c>
      <c r="J41" s="10" t="s">
        <v>493</v>
      </c>
      <c r="K41" s="10" t="s">
        <v>574</v>
      </c>
      <c r="L41" s="10" t="str">
        <f t="shared" si="7"/>
        <v>Y</v>
      </c>
    </row>
    <row r="42" spans="1:21" ht="13.95" customHeight="1" x14ac:dyDescent="0.3">
      <c r="A42" s="10">
        <f t="shared" si="4"/>
        <v>41</v>
      </c>
      <c r="B42" s="21" t="s">
        <v>439</v>
      </c>
      <c r="C42" s="21" t="s">
        <v>399</v>
      </c>
      <c r="D42" s="10" t="s">
        <v>564</v>
      </c>
      <c r="E42" s="18">
        <v>29403</v>
      </c>
      <c r="F42" s="8">
        <f t="shared" ca="1" si="5"/>
        <v>45.6</v>
      </c>
      <c r="G42" s="10" t="s">
        <v>491</v>
      </c>
      <c r="H42" s="10">
        <f t="shared" si="6"/>
        <v>4</v>
      </c>
      <c r="I42" s="10" t="s">
        <v>493</v>
      </c>
      <c r="J42" s="10" t="s">
        <v>493</v>
      </c>
      <c r="K42" s="10" t="s">
        <v>574</v>
      </c>
      <c r="L42" s="10" t="str">
        <f t="shared" si="7"/>
        <v>Y</v>
      </c>
      <c r="R42"/>
      <c r="S42"/>
      <c r="T42"/>
      <c r="U42"/>
    </row>
    <row r="43" spans="1:21" ht="13.95" customHeight="1" x14ac:dyDescent="0.3">
      <c r="A43" s="10">
        <f t="shared" si="4"/>
        <v>42</v>
      </c>
      <c r="B43" s="28" t="s">
        <v>1179</v>
      </c>
      <c r="C43" s="29" t="s">
        <v>118</v>
      </c>
      <c r="D43" s="10" t="s">
        <v>564</v>
      </c>
      <c r="E43" s="18">
        <v>34513</v>
      </c>
      <c r="F43" s="8">
        <f t="shared" ca="1" si="5"/>
        <v>31.6</v>
      </c>
      <c r="G43" s="10" t="s">
        <v>488</v>
      </c>
      <c r="H43" s="10">
        <f t="shared" si="6"/>
        <v>1</v>
      </c>
      <c r="I43" s="10" t="s">
        <v>493</v>
      </c>
      <c r="J43" s="10" t="s">
        <v>493</v>
      </c>
      <c r="K43" s="10" t="s">
        <v>574</v>
      </c>
      <c r="L43" s="10" t="str">
        <f t="shared" si="7"/>
        <v>Y</v>
      </c>
    </row>
    <row r="44" spans="1:21" ht="13.95" customHeight="1" x14ac:dyDescent="0.3">
      <c r="A44" s="10">
        <f t="shared" si="4"/>
        <v>43</v>
      </c>
      <c r="B44" s="21" t="s">
        <v>95</v>
      </c>
      <c r="C44" s="21" t="s">
        <v>96</v>
      </c>
      <c r="D44" s="10" t="s">
        <v>564</v>
      </c>
      <c r="E44" s="18">
        <v>31458</v>
      </c>
      <c r="F44" s="8">
        <f t="shared" ca="1" si="5"/>
        <v>39.969863013698628</v>
      </c>
      <c r="G44" s="10" t="s">
        <v>488</v>
      </c>
      <c r="H44" s="10">
        <f t="shared" si="6"/>
        <v>1</v>
      </c>
      <c r="I44" s="10" t="s">
        <v>493</v>
      </c>
      <c r="J44" s="10" t="s">
        <v>493</v>
      </c>
      <c r="K44" s="10" t="s">
        <v>574</v>
      </c>
      <c r="L44" s="10" t="str">
        <f t="shared" si="7"/>
        <v>Y</v>
      </c>
    </row>
    <row r="45" spans="1:21" ht="13.95" customHeight="1" x14ac:dyDescent="0.3">
      <c r="A45" s="10">
        <f t="shared" si="4"/>
        <v>44</v>
      </c>
      <c r="B45" s="28" t="s">
        <v>653</v>
      </c>
      <c r="C45" s="29" t="s">
        <v>253</v>
      </c>
      <c r="D45" s="10" t="s">
        <v>564</v>
      </c>
      <c r="E45" s="18">
        <v>35149</v>
      </c>
      <c r="F45" s="8">
        <f t="shared" ca="1" si="5"/>
        <v>29.857534246575341</v>
      </c>
      <c r="G45" s="10" t="s">
        <v>488</v>
      </c>
      <c r="H45" s="10">
        <f t="shared" si="6"/>
        <v>1</v>
      </c>
      <c r="I45" s="10" t="s">
        <v>493</v>
      </c>
      <c r="J45" s="10" t="s">
        <v>493</v>
      </c>
      <c r="K45" s="10" t="s">
        <v>574</v>
      </c>
      <c r="L45" s="10" t="str">
        <f t="shared" si="7"/>
        <v>Y</v>
      </c>
    </row>
    <row r="46" spans="1:21" ht="13.95" customHeight="1" x14ac:dyDescent="0.3">
      <c r="A46" s="10">
        <f t="shared" si="4"/>
        <v>45</v>
      </c>
      <c r="B46" s="21" t="s">
        <v>356</v>
      </c>
      <c r="C46" s="21" t="s">
        <v>210</v>
      </c>
      <c r="D46" s="10" t="s">
        <v>564</v>
      </c>
      <c r="E46" s="18">
        <v>34007</v>
      </c>
      <c r="F46" s="8">
        <f t="shared" ca="1" si="5"/>
        <v>32.986301369863014</v>
      </c>
      <c r="G46" s="10" t="s">
        <v>488</v>
      </c>
      <c r="H46" s="10">
        <f t="shared" si="6"/>
        <v>1</v>
      </c>
      <c r="I46" s="10" t="s">
        <v>493</v>
      </c>
      <c r="J46" s="10" t="s">
        <v>493</v>
      </c>
      <c r="K46" s="10" t="s">
        <v>574</v>
      </c>
      <c r="L46" s="10" t="str">
        <f t="shared" si="7"/>
        <v>Y</v>
      </c>
    </row>
    <row r="47" spans="1:21" ht="13.95" customHeight="1" x14ac:dyDescent="0.3">
      <c r="A47" s="10">
        <f t="shared" si="4"/>
        <v>46</v>
      </c>
      <c r="B47" s="13" t="s">
        <v>835</v>
      </c>
      <c r="C47" s="13" t="s">
        <v>836</v>
      </c>
      <c r="D47" s="10" t="s">
        <v>564</v>
      </c>
      <c r="E47" s="18">
        <v>34393</v>
      </c>
      <c r="F47" s="8">
        <f t="shared" ca="1" si="5"/>
        <v>31.92876712328767</v>
      </c>
      <c r="G47" s="10" t="s">
        <v>491</v>
      </c>
      <c r="H47" s="10">
        <f t="shared" si="6"/>
        <v>4</v>
      </c>
      <c r="I47" s="10" t="s">
        <v>493</v>
      </c>
      <c r="J47" s="10" t="s">
        <v>493</v>
      </c>
      <c r="K47" s="10" t="s">
        <v>574</v>
      </c>
      <c r="L47" s="10" t="str">
        <f t="shared" si="7"/>
        <v>Y</v>
      </c>
    </row>
    <row r="48" spans="1:21" ht="13.95" customHeight="1" x14ac:dyDescent="0.3">
      <c r="A48" s="10">
        <f t="shared" si="4"/>
        <v>47</v>
      </c>
      <c r="B48" s="21" t="s">
        <v>510</v>
      </c>
      <c r="C48" s="21" t="s">
        <v>511</v>
      </c>
      <c r="D48" s="17" t="s">
        <v>564</v>
      </c>
      <c r="E48" s="18">
        <v>33086</v>
      </c>
      <c r="F48" s="8">
        <f t="shared" ca="1" si="5"/>
        <v>35.509589041095893</v>
      </c>
      <c r="G48" s="10" t="s">
        <v>490</v>
      </c>
      <c r="H48" s="10">
        <f t="shared" si="6"/>
        <v>3</v>
      </c>
      <c r="I48" s="10" t="s">
        <v>493</v>
      </c>
      <c r="J48" s="10" t="s">
        <v>493</v>
      </c>
      <c r="K48" s="10" t="s">
        <v>574</v>
      </c>
      <c r="L48" s="10" t="str">
        <f t="shared" si="7"/>
        <v>Y</v>
      </c>
    </row>
    <row r="49" spans="1:21" ht="13.95" customHeight="1" x14ac:dyDescent="0.3">
      <c r="A49" s="10">
        <f t="shared" si="4"/>
        <v>48</v>
      </c>
      <c r="B49" s="21" t="s">
        <v>201</v>
      </c>
      <c r="C49" s="21" t="s">
        <v>202</v>
      </c>
      <c r="D49" s="17" t="s">
        <v>564</v>
      </c>
      <c r="E49" s="18">
        <v>32650</v>
      </c>
      <c r="F49" s="8">
        <f t="shared" ca="1" si="5"/>
        <v>36.704109589041096</v>
      </c>
      <c r="G49" s="10" t="s">
        <v>491</v>
      </c>
      <c r="H49" s="10">
        <f t="shared" si="6"/>
        <v>4</v>
      </c>
      <c r="I49" s="10" t="s">
        <v>493</v>
      </c>
      <c r="J49" s="10" t="s">
        <v>493</v>
      </c>
      <c r="K49" s="10" t="s">
        <v>574</v>
      </c>
      <c r="L49" s="10" t="str">
        <f t="shared" si="7"/>
        <v>Y</v>
      </c>
      <c r="P49"/>
    </row>
    <row r="50" spans="1:21" ht="13.95" customHeight="1" x14ac:dyDescent="0.3">
      <c r="A50" s="10">
        <f t="shared" si="4"/>
        <v>49</v>
      </c>
      <c r="B50" s="12" t="s">
        <v>1368</v>
      </c>
      <c r="C50" s="12" t="s">
        <v>86</v>
      </c>
      <c r="D50" s="25" t="s">
        <v>564</v>
      </c>
      <c r="E50" s="18">
        <v>33632</v>
      </c>
      <c r="F50" s="8">
        <f t="shared" ca="1" si="5"/>
        <v>34.013698630136986</v>
      </c>
      <c r="G50" s="10" t="s">
        <v>490</v>
      </c>
      <c r="H50" s="10">
        <f t="shared" si="6"/>
        <v>3</v>
      </c>
      <c r="I50" s="10" t="s">
        <v>493</v>
      </c>
      <c r="J50" s="10" t="s">
        <v>493</v>
      </c>
      <c r="K50" s="10" t="s">
        <v>574</v>
      </c>
      <c r="L50" s="10" t="str">
        <f t="shared" si="7"/>
        <v>Y</v>
      </c>
    </row>
    <row r="51" spans="1:21" ht="13.95" customHeight="1" x14ac:dyDescent="0.3">
      <c r="A51" s="10">
        <f t="shared" si="4"/>
        <v>50</v>
      </c>
      <c r="B51" s="12" t="s">
        <v>1370</v>
      </c>
      <c r="C51" s="12" t="s">
        <v>146</v>
      </c>
      <c r="D51" s="25" t="s">
        <v>564</v>
      </c>
      <c r="E51" s="18">
        <v>35186</v>
      </c>
      <c r="F51" s="8">
        <f t="shared" ca="1" si="5"/>
        <v>29.756164383561643</v>
      </c>
      <c r="G51" s="10" t="s">
        <v>488</v>
      </c>
      <c r="H51" s="10">
        <f t="shared" si="6"/>
        <v>1</v>
      </c>
      <c r="I51" s="10" t="s">
        <v>493</v>
      </c>
      <c r="J51" s="10" t="s">
        <v>493</v>
      </c>
      <c r="K51" s="10" t="s">
        <v>574</v>
      </c>
      <c r="L51" s="10" t="str">
        <f t="shared" si="7"/>
        <v>Y</v>
      </c>
    </row>
    <row r="52" spans="1:21" ht="13.95" customHeight="1" x14ac:dyDescent="0.3">
      <c r="A52" s="10">
        <f t="shared" si="4"/>
        <v>51</v>
      </c>
      <c r="B52" s="22" t="s">
        <v>348</v>
      </c>
      <c r="C52" s="22" t="s">
        <v>366</v>
      </c>
      <c r="D52" s="17" t="s">
        <v>564</v>
      </c>
      <c r="E52" s="18">
        <v>33472</v>
      </c>
      <c r="F52" s="8">
        <f t="shared" ca="1" si="5"/>
        <v>34.452054794520549</v>
      </c>
      <c r="G52" s="10" t="s">
        <v>490</v>
      </c>
      <c r="H52" s="10">
        <f t="shared" si="6"/>
        <v>3</v>
      </c>
      <c r="I52" s="10" t="s">
        <v>493</v>
      </c>
      <c r="J52" s="10" t="s">
        <v>493</v>
      </c>
      <c r="K52" s="10" t="s">
        <v>574</v>
      </c>
      <c r="L52" s="10" t="str">
        <f t="shared" si="7"/>
        <v>Y</v>
      </c>
    </row>
    <row r="53" spans="1:21" ht="13.95" customHeight="1" x14ac:dyDescent="0.3">
      <c r="A53" s="10">
        <f t="shared" si="4"/>
        <v>52</v>
      </c>
      <c r="B53" s="12" t="s">
        <v>1372</v>
      </c>
      <c r="C53" s="12" t="s">
        <v>264</v>
      </c>
      <c r="D53" s="25" t="s">
        <v>564</v>
      </c>
      <c r="E53" s="18">
        <v>35403</v>
      </c>
      <c r="F53" s="8">
        <f t="shared" ca="1" si="5"/>
        <v>29.161643835616438</v>
      </c>
      <c r="G53" s="10" t="s">
        <v>488</v>
      </c>
      <c r="H53" s="10">
        <f t="shared" si="6"/>
        <v>1</v>
      </c>
      <c r="I53" s="10" t="s">
        <v>493</v>
      </c>
      <c r="J53" s="10" t="s">
        <v>493</v>
      </c>
      <c r="K53" s="10" t="s">
        <v>574</v>
      </c>
      <c r="L53" s="10" t="str">
        <f t="shared" si="7"/>
        <v>Y</v>
      </c>
    </row>
    <row r="54" spans="1:21" ht="13.95" customHeight="1" x14ac:dyDescent="0.3">
      <c r="A54" s="10">
        <f t="shared" si="4"/>
        <v>53</v>
      </c>
      <c r="B54" s="21" t="s">
        <v>258</v>
      </c>
      <c r="C54" s="21" t="s">
        <v>30</v>
      </c>
      <c r="D54" s="17" t="s">
        <v>564</v>
      </c>
      <c r="E54" s="18">
        <v>33253</v>
      </c>
      <c r="F54" s="8">
        <f t="shared" ca="1" si="5"/>
        <v>35.052054794520551</v>
      </c>
      <c r="G54" s="10" t="s">
        <v>490</v>
      </c>
      <c r="H54" s="10">
        <f t="shared" si="6"/>
        <v>3</v>
      </c>
      <c r="I54" s="10" t="s">
        <v>493</v>
      </c>
      <c r="J54" s="10" t="s">
        <v>493</v>
      </c>
      <c r="K54" s="10" t="s">
        <v>574</v>
      </c>
      <c r="L54" s="10" t="str">
        <f t="shared" si="7"/>
        <v>Y</v>
      </c>
    </row>
    <row r="55" spans="1:21" ht="13.95" customHeight="1" x14ac:dyDescent="0.3">
      <c r="A55" s="10">
        <f t="shared" si="4"/>
        <v>54</v>
      </c>
      <c r="B55" s="28" t="s">
        <v>1188</v>
      </c>
      <c r="C55" s="29" t="s">
        <v>1187</v>
      </c>
      <c r="D55" s="10" t="s">
        <v>564</v>
      </c>
      <c r="E55" s="18">
        <v>33494</v>
      </c>
      <c r="F55" s="8">
        <f t="shared" ca="1" si="5"/>
        <v>34.391780821917806</v>
      </c>
      <c r="G55" s="10" t="s">
        <v>488</v>
      </c>
      <c r="H55" s="10">
        <f t="shared" si="6"/>
        <v>1</v>
      </c>
      <c r="I55" s="10" t="s">
        <v>493</v>
      </c>
      <c r="J55" s="10" t="s">
        <v>493</v>
      </c>
      <c r="K55" s="10" t="s">
        <v>574</v>
      </c>
      <c r="L55" s="10" t="str">
        <f t="shared" si="7"/>
        <v>Y</v>
      </c>
    </row>
    <row r="56" spans="1:21" ht="13.95" customHeight="1" x14ac:dyDescent="0.3">
      <c r="A56" s="10">
        <f t="shared" si="4"/>
        <v>55</v>
      </c>
      <c r="B56" s="21" t="s">
        <v>276</v>
      </c>
      <c r="C56" s="21" t="s">
        <v>53</v>
      </c>
      <c r="D56" s="10" t="s">
        <v>564</v>
      </c>
      <c r="E56" s="18">
        <v>32513</v>
      </c>
      <c r="F56" s="8">
        <f t="shared" ca="1" si="5"/>
        <v>37.079452054794523</v>
      </c>
      <c r="G56" s="10" t="s">
        <v>490</v>
      </c>
      <c r="H56" s="10">
        <f t="shared" si="6"/>
        <v>3</v>
      </c>
      <c r="I56" s="10" t="s">
        <v>493</v>
      </c>
      <c r="J56" s="10" t="s">
        <v>493</v>
      </c>
      <c r="K56" s="10" t="s">
        <v>574</v>
      </c>
      <c r="L56" s="10" t="str">
        <f t="shared" si="7"/>
        <v>Y</v>
      </c>
      <c r="M56"/>
      <c r="N56"/>
      <c r="O56"/>
      <c r="P56"/>
    </row>
    <row r="57" spans="1:21" ht="13.95" customHeight="1" x14ac:dyDescent="0.3">
      <c r="A57" s="10">
        <f t="shared" si="4"/>
        <v>56</v>
      </c>
      <c r="B57" s="22" t="s">
        <v>730</v>
      </c>
      <c r="C57" s="22" t="s">
        <v>88</v>
      </c>
      <c r="D57" s="10" t="s">
        <v>564</v>
      </c>
      <c r="E57" s="18">
        <v>34485</v>
      </c>
      <c r="F57" s="8">
        <f t="shared" ca="1" si="5"/>
        <v>31.676712328767124</v>
      </c>
      <c r="G57" s="10" t="s">
        <v>490</v>
      </c>
      <c r="H57" s="10">
        <f t="shared" si="6"/>
        <v>3</v>
      </c>
      <c r="I57" s="10" t="s">
        <v>493</v>
      </c>
      <c r="J57" s="10" t="s">
        <v>493</v>
      </c>
      <c r="K57" s="10" t="s">
        <v>574</v>
      </c>
      <c r="L57" s="10" t="str">
        <f t="shared" si="7"/>
        <v>Y</v>
      </c>
      <c r="R57"/>
      <c r="S57"/>
      <c r="T57"/>
      <c r="U57"/>
    </row>
    <row r="58" spans="1:21" ht="13.95" customHeight="1" x14ac:dyDescent="0.3">
      <c r="A58" s="10">
        <f t="shared" si="4"/>
        <v>57</v>
      </c>
      <c r="B58" s="22" t="s">
        <v>403</v>
      </c>
      <c r="C58" s="22" t="s">
        <v>576</v>
      </c>
      <c r="D58" s="17" t="s">
        <v>564</v>
      </c>
      <c r="E58" s="18">
        <v>34583</v>
      </c>
      <c r="F58" s="8">
        <f t="shared" ca="1" si="5"/>
        <v>31.408219178082192</v>
      </c>
      <c r="G58" s="10" t="s">
        <v>491</v>
      </c>
      <c r="H58" s="10">
        <f t="shared" si="6"/>
        <v>4</v>
      </c>
      <c r="I58" s="10" t="s">
        <v>493</v>
      </c>
      <c r="J58" s="10" t="s">
        <v>493</v>
      </c>
      <c r="K58" s="10" t="s">
        <v>574</v>
      </c>
      <c r="L58" s="10" t="str">
        <f t="shared" si="7"/>
        <v>Y</v>
      </c>
    </row>
    <row r="59" spans="1:21" ht="13.95" customHeight="1" x14ac:dyDescent="0.3">
      <c r="A59" s="10">
        <f t="shared" si="4"/>
        <v>58</v>
      </c>
      <c r="B59" s="12" t="s">
        <v>1384</v>
      </c>
      <c r="C59" s="12" t="s">
        <v>92</v>
      </c>
      <c r="D59" s="25" t="s">
        <v>564</v>
      </c>
      <c r="E59" s="18">
        <v>35938</v>
      </c>
      <c r="F59" s="8">
        <f t="shared" ca="1" si="5"/>
        <v>27.695890410958903</v>
      </c>
      <c r="G59" s="10" t="s">
        <v>488</v>
      </c>
      <c r="H59" s="10">
        <f t="shared" si="6"/>
        <v>1</v>
      </c>
      <c r="I59" s="10" t="s">
        <v>493</v>
      </c>
      <c r="J59" s="10" t="s">
        <v>493</v>
      </c>
      <c r="K59" s="10" t="s">
        <v>574</v>
      </c>
      <c r="L59" s="10" t="str">
        <f t="shared" si="7"/>
        <v>Y</v>
      </c>
    </row>
    <row r="60" spans="1:21" ht="13.95" customHeight="1" x14ac:dyDescent="0.3">
      <c r="A60" s="10">
        <f t="shared" si="4"/>
        <v>59</v>
      </c>
      <c r="B60" s="21" t="s">
        <v>515</v>
      </c>
      <c r="C60" s="21" t="s">
        <v>152</v>
      </c>
      <c r="D60" s="17" t="s">
        <v>564</v>
      </c>
      <c r="E60" s="18">
        <v>34043</v>
      </c>
      <c r="F60" s="8">
        <f t="shared" ca="1" si="5"/>
        <v>32.887671232876713</v>
      </c>
      <c r="G60" s="10" t="s">
        <v>488</v>
      </c>
      <c r="H60" s="10">
        <f t="shared" si="6"/>
        <v>1</v>
      </c>
      <c r="I60" s="10" t="s">
        <v>493</v>
      </c>
      <c r="J60" s="10" t="s">
        <v>493</v>
      </c>
      <c r="K60" s="10" t="s">
        <v>574</v>
      </c>
      <c r="L60" s="10" t="str">
        <f t="shared" si="7"/>
        <v>Y</v>
      </c>
    </row>
    <row r="61" spans="1:21" ht="13.95" customHeight="1" x14ac:dyDescent="0.3">
      <c r="A61" s="10">
        <f t="shared" si="4"/>
        <v>60</v>
      </c>
      <c r="B61" s="22" t="s">
        <v>733</v>
      </c>
      <c r="C61" s="22" t="s">
        <v>367</v>
      </c>
      <c r="D61" s="10" t="s">
        <v>564</v>
      </c>
      <c r="E61" s="18">
        <v>33944</v>
      </c>
      <c r="F61" s="8">
        <f t="shared" ca="1" si="5"/>
        <v>33.158904109589038</v>
      </c>
      <c r="G61" s="10" t="s">
        <v>489</v>
      </c>
      <c r="H61" s="10">
        <f t="shared" si="6"/>
        <v>2</v>
      </c>
      <c r="I61" s="10" t="s">
        <v>493</v>
      </c>
      <c r="J61" s="10" t="s">
        <v>493</v>
      </c>
      <c r="K61" s="10" t="s">
        <v>574</v>
      </c>
      <c r="L61" s="10" t="str">
        <f t="shared" si="7"/>
        <v>Y</v>
      </c>
    </row>
    <row r="62" spans="1:21" ht="13.95" customHeight="1" x14ac:dyDescent="0.3">
      <c r="A62" s="10">
        <f t="shared" si="4"/>
        <v>61</v>
      </c>
      <c r="B62" s="22" t="s">
        <v>451</v>
      </c>
      <c r="C62" s="22" t="s">
        <v>695</v>
      </c>
      <c r="D62" s="10" t="s">
        <v>564</v>
      </c>
      <c r="E62" s="18">
        <v>33727</v>
      </c>
      <c r="F62" s="8">
        <f t="shared" ca="1" si="5"/>
        <v>33.753424657534246</v>
      </c>
      <c r="G62" s="10" t="s">
        <v>488</v>
      </c>
      <c r="H62" s="10">
        <f t="shared" si="6"/>
        <v>1</v>
      </c>
      <c r="I62" s="10" t="s">
        <v>493</v>
      </c>
      <c r="J62" s="10" t="s">
        <v>493</v>
      </c>
      <c r="K62" s="10" t="s">
        <v>574</v>
      </c>
      <c r="L62" s="10" t="str">
        <f t="shared" si="7"/>
        <v>Y</v>
      </c>
      <c r="M62"/>
      <c r="N62"/>
      <c r="O62"/>
    </row>
    <row r="63" spans="1:21" ht="13.95" customHeight="1" x14ac:dyDescent="0.3">
      <c r="A63" s="10">
        <f t="shared" si="4"/>
        <v>62</v>
      </c>
      <c r="B63" s="13" t="s">
        <v>848</v>
      </c>
      <c r="C63" s="13" t="s">
        <v>136</v>
      </c>
      <c r="D63" s="10" t="s">
        <v>564</v>
      </c>
      <c r="E63" s="18">
        <v>33842</v>
      </c>
      <c r="F63" s="8">
        <f t="shared" ca="1" si="5"/>
        <v>33.438356164383563</v>
      </c>
      <c r="G63" s="10" t="s">
        <v>488</v>
      </c>
      <c r="H63" s="10">
        <f t="shared" si="6"/>
        <v>1</v>
      </c>
      <c r="I63" s="10" t="s">
        <v>493</v>
      </c>
      <c r="J63" s="10" t="s">
        <v>493</v>
      </c>
      <c r="K63" s="10" t="s">
        <v>574</v>
      </c>
      <c r="L63" s="10" t="str">
        <f t="shared" si="7"/>
        <v>Y</v>
      </c>
    </row>
    <row r="64" spans="1:21" ht="13.95" customHeight="1" x14ac:dyDescent="0.3">
      <c r="A64" s="10">
        <f t="shared" si="4"/>
        <v>63</v>
      </c>
      <c r="B64" s="21" t="s">
        <v>239</v>
      </c>
      <c r="C64" s="21" t="s">
        <v>240</v>
      </c>
      <c r="D64" s="10" t="s">
        <v>564</v>
      </c>
      <c r="E64" s="18">
        <v>33228</v>
      </c>
      <c r="F64" s="8">
        <f t="shared" ca="1" si="5"/>
        <v>35.12054794520548</v>
      </c>
      <c r="G64" s="10" t="s">
        <v>488</v>
      </c>
      <c r="H64" s="10">
        <f t="shared" si="6"/>
        <v>1</v>
      </c>
      <c r="I64" s="10" t="s">
        <v>493</v>
      </c>
      <c r="J64" s="10" t="s">
        <v>493</v>
      </c>
      <c r="K64" s="10" t="s">
        <v>574</v>
      </c>
      <c r="L64" s="10" t="str">
        <f t="shared" si="7"/>
        <v>Y</v>
      </c>
      <c r="M64"/>
      <c r="N64"/>
    </row>
    <row r="65" spans="1:24" ht="13.95" customHeight="1" x14ac:dyDescent="0.3">
      <c r="A65" s="10">
        <f t="shared" ref="A65:A96" si="8">ROW()-1</f>
        <v>64</v>
      </c>
      <c r="B65" s="21" t="s">
        <v>411</v>
      </c>
      <c r="C65" s="21" t="s">
        <v>315</v>
      </c>
      <c r="D65" s="10" t="s">
        <v>564</v>
      </c>
      <c r="E65" s="18">
        <v>30641</v>
      </c>
      <c r="F65" s="8">
        <f t="shared" ref="F65:F96" ca="1" si="9">IF(E65="","",(TODAY()-E65)/365)</f>
        <v>42.208219178082189</v>
      </c>
      <c r="G65" s="10" t="s">
        <v>488</v>
      </c>
      <c r="H65" s="10">
        <f t="shared" si="6"/>
        <v>1</v>
      </c>
      <c r="I65" s="10" t="s">
        <v>493</v>
      </c>
      <c r="J65" s="10" t="s">
        <v>493</v>
      </c>
      <c r="K65" s="10" t="s">
        <v>574</v>
      </c>
      <c r="L65" s="10" t="str">
        <f t="shared" ref="L65:L96" si="10">IF(AND(I65="N",J65="N"),"Y","N")</f>
        <v>Y</v>
      </c>
    </row>
    <row r="66" spans="1:24" ht="13.95" customHeight="1" x14ac:dyDescent="0.3">
      <c r="A66" s="10">
        <f t="shared" si="8"/>
        <v>65</v>
      </c>
      <c r="B66" s="21" t="s">
        <v>461</v>
      </c>
      <c r="C66" s="21" t="s">
        <v>148</v>
      </c>
      <c r="D66" s="10" t="s">
        <v>564</v>
      </c>
      <c r="E66" s="18">
        <v>32952</v>
      </c>
      <c r="F66" s="8">
        <f t="shared" ca="1" si="9"/>
        <v>35.876712328767127</v>
      </c>
      <c r="G66" s="10" t="s">
        <v>488</v>
      </c>
      <c r="H66" s="10">
        <f t="shared" ref="H66:H97" si="11">IF(G66="P",1,(IF(G66="C",2,(IF(G66="IF",3,(IF(G66="OF",4,"x")))))))</f>
        <v>1</v>
      </c>
      <c r="I66" s="10" t="s">
        <v>493</v>
      </c>
      <c r="J66" s="10" t="s">
        <v>493</v>
      </c>
      <c r="K66" s="10" t="s">
        <v>574</v>
      </c>
      <c r="L66" s="10" t="str">
        <f t="shared" si="10"/>
        <v>Y</v>
      </c>
      <c r="M66"/>
      <c r="P66"/>
      <c r="Q66"/>
      <c r="R66"/>
      <c r="S66"/>
      <c r="T66"/>
    </row>
    <row r="67" spans="1:24" ht="13.95" customHeight="1" x14ac:dyDescent="0.3">
      <c r="A67" s="10">
        <f t="shared" si="8"/>
        <v>66</v>
      </c>
      <c r="B67" s="21" t="s">
        <v>391</v>
      </c>
      <c r="C67" s="21" t="s">
        <v>61</v>
      </c>
      <c r="D67" s="17" t="s">
        <v>564</v>
      </c>
      <c r="E67" s="18">
        <v>31966</v>
      </c>
      <c r="F67" s="8">
        <f t="shared" ca="1" si="9"/>
        <v>38.578082191780823</v>
      </c>
      <c r="G67" s="10" t="s">
        <v>490</v>
      </c>
      <c r="H67" s="10">
        <f t="shared" si="11"/>
        <v>3</v>
      </c>
      <c r="I67" s="10" t="s">
        <v>493</v>
      </c>
      <c r="J67" s="10" t="s">
        <v>493</v>
      </c>
      <c r="K67" s="10" t="s">
        <v>574</v>
      </c>
      <c r="L67" s="10" t="str">
        <f t="shared" si="10"/>
        <v>Y</v>
      </c>
      <c r="O67"/>
      <c r="P67"/>
      <c r="Q67"/>
      <c r="R67"/>
    </row>
    <row r="68" spans="1:24" ht="13.95" customHeight="1" x14ac:dyDescent="0.3">
      <c r="A68" s="10">
        <f t="shared" si="8"/>
        <v>67</v>
      </c>
      <c r="B68" s="12" t="s">
        <v>1391</v>
      </c>
      <c r="C68" s="12" t="s">
        <v>1318</v>
      </c>
      <c r="D68" s="25" t="s">
        <v>564</v>
      </c>
      <c r="E68" s="18">
        <v>35782</v>
      </c>
      <c r="F68" s="8">
        <f t="shared" ca="1" si="9"/>
        <v>28.123287671232877</v>
      </c>
      <c r="G68" s="10" t="s">
        <v>488</v>
      </c>
      <c r="H68" s="10">
        <f t="shared" si="11"/>
        <v>1</v>
      </c>
      <c r="I68" s="10" t="s">
        <v>493</v>
      </c>
      <c r="J68" s="10" t="s">
        <v>493</v>
      </c>
      <c r="K68" s="10" t="s">
        <v>574</v>
      </c>
      <c r="L68" s="10" t="str">
        <f t="shared" si="10"/>
        <v>Y</v>
      </c>
    </row>
    <row r="69" spans="1:24" ht="13.95" customHeight="1" x14ac:dyDescent="0.3">
      <c r="A69" s="10">
        <f t="shared" si="8"/>
        <v>68</v>
      </c>
      <c r="B69" s="12" t="s">
        <v>955</v>
      </c>
      <c r="C69" s="12" t="s">
        <v>70</v>
      </c>
      <c r="D69" s="25" t="s">
        <v>564</v>
      </c>
      <c r="E69" s="18">
        <v>33331</v>
      </c>
      <c r="F69" s="8">
        <f t="shared" ca="1" si="9"/>
        <v>34.838356164383562</v>
      </c>
      <c r="G69" s="10" t="s">
        <v>488</v>
      </c>
      <c r="H69" s="10">
        <f t="shared" si="11"/>
        <v>1</v>
      </c>
      <c r="I69" s="10" t="s">
        <v>493</v>
      </c>
      <c r="J69" s="10" t="s">
        <v>493</v>
      </c>
      <c r="K69" s="10" t="s">
        <v>574</v>
      </c>
      <c r="L69" s="10" t="str">
        <f t="shared" si="10"/>
        <v>Y</v>
      </c>
    </row>
    <row r="70" spans="1:24" ht="13.95" customHeight="1" x14ac:dyDescent="0.3">
      <c r="A70" s="10">
        <f t="shared" si="8"/>
        <v>69</v>
      </c>
      <c r="B70" s="12" t="s">
        <v>56</v>
      </c>
      <c r="C70" s="12" t="s">
        <v>118</v>
      </c>
      <c r="D70" s="25" t="s">
        <v>564</v>
      </c>
      <c r="E70" s="18">
        <v>35795</v>
      </c>
      <c r="F70" s="8">
        <f t="shared" ca="1" si="9"/>
        <v>28.087671232876712</v>
      </c>
      <c r="G70" s="10" t="s">
        <v>488</v>
      </c>
      <c r="H70" s="10">
        <f t="shared" si="11"/>
        <v>1</v>
      </c>
      <c r="I70" s="10" t="s">
        <v>493</v>
      </c>
      <c r="J70" s="10" t="s">
        <v>493</v>
      </c>
      <c r="K70" s="10" t="s">
        <v>574</v>
      </c>
      <c r="L70" s="10" t="str">
        <f t="shared" si="10"/>
        <v>Y</v>
      </c>
    </row>
    <row r="71" spans="1:24" ht="13.95" customHeight="1" x14ac:dyDescent="0.3">
      <c r="A71" s="10">
        <f t="shared" si="8"/>
        <v>70</v>
      </c>
      <c r="B71" s="21" t="s">
        <v>340</v>
      </c>
      <c r="C71" s="21" t="s">
        <v>341</v>
      </c>
      <c r="D71" s="10" t="s">
        <v>564</v>
      </c>
      <c r="E71" s="18">
        <v>29291</v>
      </c>
      <c r="F71" s="8">
        <f t="shared" ca="1" si="9"/>
        <v>45.906849315068492</v>
      </c>
      <c r="G71" s="10" t="s">
        <v>488</v>
      </c>
      <c r="H71" s="10">
        <f t="shared" si="11"/>
        <v>1</v>
      </c>
      <c r="I71" s="10" t="s">
        <v>493</v>
      </c>
      <c r="J71" s="10" t="s">
        <v>493</v>
      </c>
      <c r="K71" s="10" t="s">
        <v>574</v>
      </c>
      <c r="L71" s="10" t="str">
        <f t="shared" si="10"/>
        <v>Y</v>
      </c>
      <c r="M71"/>
      <c r="N71"/>
      <c r="O71"/>
      <c r="P71"/>
      <c r="Q71"/>
    </row>
    <row r="72" spans="1:24" ht="13.95" customHeight="1" x14ac:dyDescent="0.3">
      <c r="A72" s="10">
        <f t="shared" si="8"/>
        <v>71</v>
      </c>
      <c r="B72" s="12" t="s">
        <v>1395</v>
      </c>
      <c r="C72" s="12" t="s">
        <v>566</v>
      </c>
      <c r="D72" s="25" t="s">
        <v>564</v>
      </c>
      <c r="E72" s="18">
        <v>35738</v>
      </c>
      <c r="F72" s="8">
        <f t="shared" ca="1" si="9"/>
        <v>28.243835616438357</v>
      </c>
      <c r="G72" s="10" t="s">
        <v>488</v>
      </c>
      <c r="H72" s="10">
        <f t="shared" si="11"/>
        <v>1</v>
      </c>
      <c r="I72" s="10" t="s">
        <v>493</v>
      </c>
      <c r="J72" s="10" t="s">
        <v>493</v>
      </c>
      <c r="K72" s="10" t="s">
        <v>574</v>
      </c>
      <c r="L72" s="10" t="str">
        <f t="shared" si="10"/>
        <v>Y</v>
      </c>
    </row>
    <row r="73" spans="1:24" ht="13.95" customHeight="1" x14ac:dyDescent="0.3">
      <c r="A73" s="10">
        <f t="shared" si="8"/>
        <v>72</v>
      </c>
      <c r="B73" s="21" t="s">
        <v>226</v>
      </c>
      <c r="C73" s="21" t="s">
        <v>227</v>
      </c>
      <c r="D73" s="10" t="s">
        <v>564</v>
      </c>
      <c r="E73" s="18">
        <v>32805</v>
      </c>
      <c r="F73" s="8">
        <f t="shared" ca="1" si="9"/>
        <v>36.279452054794518</v>
      </c>
      <c r="G73" s="10" t="s">
        <v>490</v>
      </c>
      <c r="H73" s="10">
        <f t="shared" si="11"/>
        <v>3</v>
      </c>
      <c r="I73" s="10" t="s">
        <v>493</v>
      </c>
      <c r="J73" s="10" t="s">
        <v>493</v>
      </c>
      <c r="K73" s="10" t="s">
        <v>574</v>
      </c>
      <c r="L73" s="10" t="str">
        <f t="shared" si="10"/>
        <v>Y</v>
      </c>
      <c r="Q73"/>
      <c r="V73"/>
      <c r="W73"/>
      <c r="X73"/>
    </row>
    <row r="74" spans="1:24" ht="13.95" customHeight="1" x14ac:dyDescent="0.3">
      <c r="A74" s="10">
        <f t="shared" si="8"/>
        <v>73</v>
      </c>
      <c r="B74" s="12" t="s">
        <v>366</v>
      </c>
      <c r="C74" s="12" t="s">
        <v>146</v>
      </c>
      <c r="D74" s="25" t="s">
        <v>564</v>
      </c>
      <c r="E74" s="18">
        <v>31596</v>
      </c>
      <c r="F74" s="8">
        <f t="shared" ca="1" si="9"/>
        <v>39.591780821917808</v>
      </c>
      <c r="G74" s="10" t="s">
        <v>488</v>
      </c>
      <c r="H74" s="10">
        <f t="shared" si="11"/>
        <v>1</v>
      </c>
      <c r="I74" s="10" t="s">
        <v>493</v>
      </c>
      <c r="J74" s="10" t="s">
        <v>493</v>
      </c>
      <c r="K74" s="10" t="s">
        <v>574</v>
      </c>
      <c r="L74" s="10" t="str">
        <f t="shared" si="10"/>
        <v>Y</v>
      </c>
    </row>
    <row r="75" spans="1:24" ht="13.95" customHeight="1" x14ac:dyDescent="0.3">
      <c r="A75" s="10">
        <f t="shared" si="8"/>
        <v>74</v>
      </c>
      <c r="B75" s="12" t="s">
        <v>132</v>
      </c>
      <c r="C75" s="12" t="s">
        <v>1000</v>
      </c>
      <c r="D75" s="10" t="s">
        <v>564</v>
      </c>
      <c r="E75" s="18">
        <v>35186</v>
      </c>
      <c r="F75" s="8">
        <f t="shared" ca="1" si="9"/>
        <v>29.756164383561643</v>
      </c>
      <c r="G75" s="10" t="s">
        <v>488</v>
      </c>
      <c r="H75" s="10">
        <f t="shared" si="11"/>
        <v>1</v>
      </c>
      <c r="I75" s="10" t="s">
        <v>493</v>
      </c>
      <c r="J75" s="10" t="s">
        <v>493</v>
      </c>
      <c r="K75" s="10" t="s">
        <v>574</v>
      </c>
      <c r="L75" s="10" t="str">
        <f t="shared" si="10"/>
        <v>Y</v>
      </c>
    </row>
    <row r="76" spans="1:24" ht="13.95" customHeight="1" x14ac:dyDescent="0.3">
      <c r="A76" s="10">
        <f t="shared" si="8"/>
        <v>75</v>
      </c>
      <c r="B76" s="12" t="s">
        <v>1398</v>
      </c>
      <c r="C76" s="12" t="s">
        <v>39</v>
      </c>
      <c r="D76" s="25" t="s">
        <v>564</v>
      </c>
      <c r="E76" s="18">
        <v>34769</v>
      </c>
      <c r="F76" s="8">
        <f t="shared" ca="1" si="9"/>
        <v>30.898630136986302</v>
      </c>
      <c r="G76" s="10" t="s">
        <v>488</v>
      </c>
      <c r="H76" s="10">
        <f t="shared" si="11"/>
        <v>1</v>
      </c>
      <c r="I76" s="10" t="s">
        <v>493</v>
      </c>
      <c r="J76" s="10" t="s">
        <v>493</v>
      </c>
      <c r="K76" s="10" t="s">
        <v>574</v>
      </c>
      <c r="L76" s="10" t="str">
        <f t="shared" si="10"/>
        <v>Y</v>
      </c>
    </row>
    <row r="77" spans="1:24" ht="13.95" customHeight="1" x14ac:dyDescent="0.3">
      <c r="A77" s="10">
        <f t="shared" si="8"/>
        <v>76</v>
      </c>
      <c r="B77" s="12" t="s">
        <v>557</v>
      </c>
      <c r="C77" s="12" t="s">
        <v>1399</v>
      </c>
      <c r="D77" s="25" t="s">
        <v>564</v>
      </c>
      <c r="E77" s="18">
        <v>35659</v>
      </c>
      <c r="F77" s="8">
        <f t="shared" ca="1" si="9"/>
        <v>28.460273972602739</v>
      </c>
      <c r="G77" s="10" t="s">
        <v>488</v>
      </c>
      <c r="H77" s="10">
        <f t="shared" si="11"/>
        <v>1</v>
      </c>
      <c r="I77" s="10" t="s">
        <v>493</v>
      </c>
      <c r="J77" s="10" t="s">
        <v>493</v>
      </c>
      <c r="K77" s="10" t="s">
        <v>574</v>
      </c>
      <c r="L77" s="10" t="str">
        <f t="shared" si="10"/>
        <v>Y</v>
      </c>
    </row>
    <row r="78" spans="1:24" ht="13.95" customHeight="1" x14ac:dyDescent="0.3">
      <c r="A78" s="10">
        <f t="shared" si="8"/>
        <v>77</v>
      </c>
      <c r="B78" s="12" t="s">
        <v>1072</v>
      </c>
      <c r="C78" s="12" t="s">
        <v>176</v>
      </c>
      <c r="D78" s="25" t="s">
        <v>564</v>
      </c>
      <c r="E78" s="18">
        <v>34395</v>
      </c>
      <c r="F78" s="8">
        <f t="shared" ca="1" si="9"/>
        <v>31.923287671232877</v>
      </c>
      <c r="G78" s="10" t="s">
        <v>488</v>
      </c>
      <c r="H78" s="10">
        <f t="shared" si="11"/>
        <v>1</v>
      </c>
      <c r="I78" s="10" t="s">
        <v>493</v>
      </c>
      <c r="J78" s="10" t="s">
        <v>493</v>
      </c>
      <c r="K78" s="10" t="s">
        <v>574</v>
      </c>
      <c r="L78" s="10" t="str">
        <f t="shared" si="10"/>
        <v>Y</v>
      </c>
    </row>
    <row r="79" spans="1:24" ht="13.95" customHeight="1" x14ac:dyDescent="0.3">
      <c r="A79" s="10">
        <f t="shared" si="8"/>
        <v>78</v>
      </c>
      <c r="B79" s="13" t="s">
        <v>960</v>
      </c>
      <c r="C79" s="13" t="s">
        <v>176</v>
      </c>
      <c r="D79" s="10" t="s">
        <v>564</v>
      </c>
      <c r="E79" s="18">
        <v>34964</v>
      </c>
      <c r="F79" s="8">
        <f t="shared" ca="1" si="9"/>
        <v>30.364383561643837</v>
      </c>
      <c r="G79" s="10" t="s">
        <v>488</v>
      </c>
      <c r="H79" s="10">
        <f t="shared" si="11"/>
        <v>1</v>
      </c>
      <c r="I79" s="10" t="s">
        <v>493</v>
      </c>
      <c r="J79" s="10" t="s">
        <v>493</v>
      </c>
      <c r="K79" s="10" t="s">
        <v>574</v>
      </c>
      <c r="L79" s="10" t="str">
        <f t="shared" si="10"/>
        <v>Y</v>
      </c>
      <c r="Q79"/>
    </row>
    <row r="80" spans="1:24" ht="13.95" customHeight="1" x14ac:dyDescent="0.3">
      <c r="A80" s="10">
        <f t="shared" si="8"/>
        <v>79</v>
      </c>
      <c r="B80" s="12" t="s">
        <v>1405</v>
      </c>
      <c r="C80" s="12" t="s">
        <v>1406</v>
      </c>
      <c r="D80" s="25" t="s">
        <v>564</v>
      </c>
      <c r="E80" s="18">
        <v>35657</v>
      </c>
      <c r="F80" s="8">
        <f t="shared" ca="1" si="9"/>
        <v>28.465753424657535</v>
      </c>
      <c r="G80" s="10" t="s">
        <v>488</v>
      </c>
      <c r="H80" s="10">
        <f t="shared" si="11"/>
        <v>1</v>
      </c>
      <c r="I80" s="10" t="s">
        <v>493</v>
      </c>
      <c r="J80" s="10" t="s">
        <v>493</v>
      </c>
      <c r="K80" s="10" t="s">
        <v>574</v>
      </c>
      <c r="L80" s="10" t="str">
        <f t="shared" si="10"/>
        <v>Y</v>
      </c>
    </row>
    <row r="81" spans="1:21" ht="13.95" customHeight="1" x14ac:dyDescent="0.3">
      <c r="A81" s="10">
        <f t="shared" si="8"/>
        <v>80</v>
      </c>
      <c r="B81" s="16" t="s">
        <v>90</v>
      </c>
      <c r="C81" s="16" t="s">
        <v>42</v>
      </c>
      <c r="D81" s="10" t="s">
        <v>564</v>
      </c>
      <c r="E81" s="18">
        <v>33524</v>
      </c>
      <c r="F81" s="8">
        <f t="shared" ca="1" si="9"/>
        <v>34.30958904109589</v>
      </c>
      <c r="G81" s="10" t="s">
        <v>491</v>
      </c>
      <c r="H81" s="10">
        <f t="shared" si="11"/>
        <v>4</v>
      </c>
      <c r="I81" s="10" t="s">
        <v>493</v>
      </c>
      <c r="J81" s="10" t="s">
        <v>493</v>
      </c>
      <c r="K81" s="10" t="s">
        <v>574</v>
      </c>
      <c r="L81" s="10" t="str">
        <f t="shared" si="10"/>
        <v>Y</v>
      </c>
      <c r="Q81"/>
      <c r="R81"/>
      <c r="S81"/>
      <c r="T81"/>
      <c r="U81"/>
    </row>
    <row r="82" spans="1:21" ht="13.95" customHeight="1" x14ac:dyDescent="0.3">
      <c r="A82" s="10">
        <f t="shared" si="8"/>
        <v>81</v>
      </c>
      <c r="B82" s="21" t="s">
        <v>285</v>
      </c>
      <c r="C82" s="21" t="s">
        <v>286</v>
      </c>
      <c r="D82" s="17" t="s">
        <v>564</v>
      </c>
      <c r="E82" s="18">
        <v>32143</v>
      </c>
      <c r="F82" s="8">
        <f t="shared" ca="1" si="9"/>
        <v>38.093150684931508</v>
      </c>
      <c r="G82" s="10" t="s">
        <v>488</v>
      </c>
      <c r="H82" s="10">
        <f t="shared" si="11"/>
        <v>1</v>
      </c>
      <c r="I82" s="10" t="s">
        <v>493</v>
      </c>
      <c r="J82" s="10" t="s">
        <v>493</v>
      </c>
      <c r="K82" s="10" t="s">
        <v>574</v>
      </c>
      <c r="L82" s="10" t="str">
        <f t="shared" si="10"/>
        <v>Y</v>
      </c>
      <c r="P82"/>
    </row>
    <row r="83" spans="1:21" ht="13.95" customHeight="1" x14ac:dyDescent="0.3">
      <c r="A83" s="10">
        <f t="shared" si="8"/>
        <v>82</v>
      </c>
      <c r="B83" s="13" t="s">
        <v>746</v>
      </c>
      <c r="C83" s="13" t="s">
        <v>961</v>
      </c>
      <c r="D83" s="10" t="s">
        <v>564</v>
      </c>
      <c r="E83" s="18">
        <v>35676</v>
      </c>
      <c r="F83" s="8">
        <f t="shared" ca="1" si="9"/>
        <v>28.413698630136988</v>
      </c>
      <c r="G83" s="10" t="s">
        <v>490</v>
      </c>
      <c r="H83" s="10">
        <f t="shared" si="11"/>
        <v>3</v>
      </c>
      <c r="I83" s="10" t="s">
        <v>493</v>
      </c>
      <c r="J83" s="10" t="s">
        <v>493</v>
      </c>
      <c r="K83" s="10" t="s">
        <v>574</v>
      </c>
      <c r="L83" s="10" t="str">
        <f t="shared" si="10"/>
        <v>Y</v>
      </c>
      <c r="P83"/>
    </row>
    <row r="84" spans="1:21" ht="13.95" customHeight="1" x14ac:dyDescent="0.3">
      <c r="A84" s="10">
        <f t="shared" si="8"/>
        <v>83</v>
      </c>
      <c r="B84" s="21" t="s">
        <v>342</v>
      </c>
      <c r="C84" s="21" t="s">
        <v>202</v>
      </c>
      <c r="D84" s="10" t="s">
        <v>564</v>
      </c>
      <c r="E84" s="18">
        <v>31512</v>
      </c>
      <c r="F84" s="8">
        <f t="shared" ca="1" si="9"/>
        <v>39.821917808219176</v>
      </c>
      <c r="G84" s="10" t="s">
        <v>488</v>
      </c>
      <c r="H84" s="10">
        <f t="shared" si="11"/>
        <v>1</v>
      </c>
      <c r="I84" s="10" t="s">
        <v>493</v>
      </c>
      <c r="J84" s="10" t="s">
        <v>493</v>
      </c>
      <c r="K84" s="10" t="s">
        <v>574</v>
      </c>
      <c r="L84" s="10" t="str">
        <f t="shared" si="10"/>
        <v>Y</v>
      </c>
      <c r="M84"/>
      <c r="N84"/>
      <c r="O84"/>
      <c r="P84"/>
    </row>
    <row r="85" spans="1:21" ht="13.95" customHeight="1" x14ac:dyDescent="0.3">
      <c r="A85" s="10">
        <f t="shared" si="8"/>
        <v>84</v>
      </c>
      <c r="B85" s="12" t="s">
        <v>1408</v>
      </c>
      <c r="C85" s="12" t="s">
        <v>30</v>
      </c>
      <c r="D85" s="25" t="s">
        <v>564</v>
      </c>
      <c r="E85" s="18">
        <v>33179</v>
      </c>
      <c r="F85" s="8">
        <f t="shared" ca="1" si="9"/>
        <v>35.254794520547946</v>
      </c>
      <c r="G85" s="10" t="s">
        <v>488</v>
      </c>
      <c r="H85" s="10">
        <f t="shared" si="11"/>
        <v>1</v>
      </c>
      <c r="I85" s="10" t="s">
        <v>493</v>
      </c>
      <c r="J85" s="10" t="s">
        <v>493</v>
      </c>
      <c r="K85" s="10" t="s">
        <v>574</v>
      </c>
      <c r="L85" s="10" t="str">
        <f t="shared" si="10"/>
        <v>Y</v>
      </c>
    </row>
    <row r="86" spans="1:21" ht="13.95" customHeight="1" x14ac:dyDescent="0.3">
      <c r="A86" s="10">
        <f t="shared" si="8"/>
        <v>85</v>
      </c>
      <c r="B86" s="12" t="s">
        <v>1070</v>
      </c>
      <c r="C86" s="12" t="s">
        <v>132</v>
      </c>
      <c r="D86" s="25" t="s">
        <v>564</v>
      </c>
      <c r="E86" s="18">
        <v>35342</v>
      </c>
      <c r="F86" s="8">
        <f t="shared" ca="1" si="9"/>
        <v>29.328767123287673</v>
      </c>
      <c r="G86" s="10" t="s">
        <v>488</v>
      </c>
      <c r="H86" s="10">
        <f t="shared" si="11"/>
        <v>1</v>
      </c>
      <c r="I86" s="10" t="s">
        <v>493</v>
      </c>
      <c r="J86" s="10" t="s">
        <v>493</v>
      </c>
      <c r="K86" s="10" t="s">
        <v>574</v>
      </c>
      <c r="L86" s="10" t="str">
        <f t="shared" si="10"/>
        <v>Y</v>
      </c>
    </row>
    <row r="87" spans="1:21" ht="13.95" customHeight="1" x14ac:dyDescent="0.3">
      <c r="A87" s="10">
        <f t="shared" si="8"/>
        <v>86</v>
      </c>
      <c r="B87" s="12" t="s">
        <v>1533</v>
      </c>
      <c r="C87" s="12" t="s">
        <v>39</v>
      </c>
      <c r="D87" s="25" t="s">
        <v>564</v>
      </c>
      <c r="E87" s="18">
        <v>35914</v>
      </c>
      <c r="F87" s="8">
        <f t="shared" ca="1" si="9"/>
        <v>27.761643835616439</v>
      </c>
      <c r="G87" s="10" t="s">
        <v>488</v>
      </c>
      <c r="H87" s="10">
        <f t="shared" si="11"/>
        <v>1</v>
      </c>
      <c r="I87" s="10" t="s">
        <v>493</v>
      </c>
      <c r="J87" s="10" t="s">
        <v>493</v>
      </c>
      <c r="K87" s="10" t="s">
        <v>574</v>
      </c>
      <c r="L87" s="10" t="str">
        <f t="shared" si="10"/>
        <v>Y</v>
      </c>
    </row>
    <row r="88" spans="1:21" ht="13.95" customHeight="1" x14ac:dyDescent="0.3">
      <c r="A88" s="10">
        <f t="shared" si="8"/>
        <v>87</v>
      </c>
      <c r="B88" s="28" t="s">
        <v>1217</v>
      </c>
      <c r="C88" s="29" t="s">
        <v>278</v>
      </c>
      <c r="D88" s="10" t="s">
        <v>564</v>
      </c>
      <c r="E88" s="18">
        <v>34656</v>
      </c>
      <c r="F88" s="8">
        <f t="shared" ca="1" si="9"/>
        <v>31.208219178082192</v>
      </c>
      <c r="G88" s="10" t="s">
        <v>488</v>
      </c>
      <c r="H88" s="10">
        <f t="shared" si="11"/>
        <v>1</v>
      </c>
      <c r="I88" s="10" t="s">
        <v>493</v>
      </c>
      <c r="J88" s="10" t="s">
        <v>493</v>
      </c>
      <c r="K88" s="10" t="s">
        <v>574</v>
      </c>
      <c r="L88" s="10" t="str">
        <f t="shared" si="10"/>
        <v>Y</v>
      </c>
    </row>
    <row r="89" spans="1:21" ht="13.95" customHeight="1" x14ac:dyDescent="0.3">
      <c r="A89" s="10">
        <f t="shared" si="8"/>
        <v>88</v>
      </c>
      <c r="B89" s="22" t="s">
        <v>665</v>
      </c>
      <c r="C89" s="22" t="s">
        <v>699</v>
      </c>
      <c r="D89" s="17" t="s">
        <v>564</v>
      </c>
      <c r="E89" s="18">
        <v>33803</v>
      </c>
      <c r="F89" s="8">
        <f t="shared" ca="1" si="9"/>
        <v>33.545205479452058</v>
      </c>
      <c r="G89" s="10" t="s">
        <v>488</v>
      </c>
      <c r="H89" s="10">
        <f t="shared" si="11"/>
        <v>1</v>
      </c>
      <c r="I89" s="10" t="s">
        <v>493</v>
      </c>
      <c r="J89" s="10" t="s">
        <v>493</v>
      </c>
      <c r="K89" s="10" t="s">
        <v>574</v>
      </c>
      <c r="L89" s="10" t="str">
        <f t="shared" si="10"/>
        <v>Y</v>
      </c>
      <c r="Q89"/>
      <c r="R89"/>
      <c r="S89"/>
      <c r="T89"/>
    </row>
    <row r="90" spans="1:21" ht="13.95" customHeight="1" x14ac:dyDescent="0.3">
      <c r="A90" s="10">
        <f t="shared" si="8"/>
        <v>89</v>
      </c>
      <c r="B90" s="12" t="s">
        <v>1220</v>
      </c>
      <c r="C90" s="12" t="s">
        <v>358</v>
      </c>
      <c r="D90" s="25" t="s">
        <v>564</v>
      </c>
      <c r="E90" s="18">
        <v>32078</v>
      </c>
      <c r="F90" s="8">
        <f t="shared" ca="1" si="9"/>
        <v>38.271232876712325</v>
      </c>
      <c r="G90" s="10" t="s">
        <v>488</v>
      </c>
      <c r="H90" s="10">
        <f t="shared" si="11"/>
        <v>1</v>
      </c>
      <c r="I90" s="10" t="s">
        <v>493</v>
      </c>
      <c r="J90" s="10" t="s">
        <v>493</v>
      </c>
      <c r="K90" s="10" t="s">
        <v>574</v>
      </c>
      <c r="L90" s="10" t="str">
        <f t="shared" si="10"/>
        <v>Y</v>
      </c>
    </row>
    <row r="91" spans="1:21" ht="13.95" customHeight="1" x14ac:dyDescent="0.3">
      <c r="A91" s="10">
        <f t="shared" si="8"/>
        <v>90</v>
      </c>
      <c r="B91" s="12" t="s">
        <v>1531</v>
      </c>
      <c r="C91" s="12" t="s">
        <v>838</v>
      </c>
      <c r="D91" s="25" t="s">
        <v>564</v>
      </c>
      <c r="E91" s="18">
        <v>35172</v>
      </c>
      <c r="F91" s="8">
        <f t="shared" ca="1" si="9"/>
        <v>29.794520547945204</v>
      </c>
      <c r="G91" s="10" t="s">
        <v>488</v>
      </c>
      <c r="H91" s="10">
        <f t="shared" si="11"/>
        <v>1</v>
      </c>
      <c r="I91" s="10" t="s">
        <v>493</v>
      </c>
      <c r="J91" s="10" t="s">
        <v>493</v>
      </c>
      <c r="K91" s="10" t="s">
        <v>574</v>
      </c>
      <c r="L91" s="10" t="str">
        <f t="shared" si="10"/>
        <v>Y</v>
      </c>
    </row>
    <row r="92" spans="1:21" ht="13.95" customHeight="1" x14ac:dyDescent="0.3">
      <c r="A92" s="10">
        <f t="shared" si="8"/>
        <v>91</v>
      </c>
      <c r="B92" s="21" t="s">
        <v>437</v>
      </c>
      <c r="C92" s="21" t="s">
        <v>387</v>
      </c>
      <c r="D92" s="10" t="s">
        <v>564</v>
      </c>
      <c r="E92" s="18">
        <v>31327</v>
      </c>
      <c r="F92" s="8">
        <f t="shared" ca="1" si="9"/>
        <v>40.328767123287669</v>
      </c>
      <c r="G92" s="10" t="s">
        <v>490</v>
      </c>
      <c r="H92" s="10">
        <f t="shared" si="11"/>
        <v>3</v>
      </c>
      <c r="I92" s="10" t="s">
        <v>493</v>
      </c>
      <c r="J92" s="10" t="s">
        <v>493</v>
      </c>
      <c r="K92" s="10" t="s">
        <v>574</v>
      </c>
      <c r="L92" s="10" t="str">
        <f t="shared" si="10"/>
        <v>Y</v>
      </c>
    </row>
    <row r="93" spans="1:21" ht="13.95" customHeight="1" x14ac:dyDescent="0.3">
      <c r="A93" s="10">
        <f t="shared" si="8"/>
        <v>92</v>
      </c>
      <c r="B93" s="16" t="s">
        <v>582</v>
      </c>
      <c r="C93" s="16" t="s">
        <v>235</v>
      </c>
      <c r="D93" s="10" t="s">
        <v>564</v>
      </c>
      <c r="E93" s="18">
        <v>32130</v>
      </c>
      <c r="F93" s="8">
        <f t="shared" ca="1" si="9"/>
        <v>38.128767123287673</v>
      </c>
      <c r="G93" s="10" t="s">
        <v>488</v>
      </c>
      <c r="H93" s="10">
        <f t="shared" si="11"/>
        <v>1</v>
      </c>
      <c r="I93" s="10" t="s">
        <v>493</v>
      </c>
      <c r="J93" s="10" t="s">
        <v>493</v>
      </c>
      <c r="K93" s="10" t="s">
        <v>574</v>
      </c>
      <c r="L93" s="10" t="str">
        <f t="shared" si="10"/>
        <v>Y</v>
      </c>
    </row>
    <row r="94" spans="1:21" ht="13.95" customHeight="1" x14ac:dyDescent="0.3">
      <c r="A94" s="10">
        <f t="shared" si="8"/>
        <v>93</v>
      </c>
      <c r="B94" s="22" t="s">
        <v>666</v>
      </c>
      <c r="C94" s="22" t="s">
        <v>309</v>
      </c>
      <c r="D94" s="10" t="s">
        <v>564</v>
      </c>
      <c r="E94" s="18">
        <v>34238</v>
      </c>
      <c r="F94" s="8">
        <f t="shared" ca="1" si="9"/>
        <v>32.353424657534248</v>
      </c>
      <c r="G94" s="10" t="s">
        <v>491</v>
      </c>
      <c r="H94" s="10">
        <f t="shared" si="11"/>
        <v>4</v>
      </c>
      <c r="I94" s="10" t="s">
        <v>493</v>
      </c>
      <c r="J94" s="10" t="s">
        <v>493</v>
      </c>
      <c r="K94" s="10" t="s">
        <v>574</v>
      </c>
      <c r="L94" s="10" t="str">
        <f t="shared" si="10"/>
        <v>Y</v>
      </c>
    </row>
    <row r="95" spans="1:21" ht="13.95" customHeight="1" x14ac:dyDescent="0.3">
      <c r="A95" s="10">
        <f t="shared" si="8"/>
        <v>94</v>
      </c>
      <c r="B95" s="12" t="s">
        <v>51</v>
      </c>
      <c r="C95" s="12" t="s">
        <v>944</v>
      </c>
      <c r="D95" s="25" t="s">
        <v>564</v>
      </c>
      <c r="E95" s="18">
        <v>34081</v>
      </c>
      <c r="F95" s="8">
        <f t="shared" ca="1" si="9"/>
        <v>32.783561643835618</v>
      </c>
      <c r="G95" s="10" t="s">
        <v>488</v>
      </c>
      <c r="H95" s="10">
        <f t="shared" si="11"/>
        <v>1</v>
      </c>
      <c r="I95" s="10" t="s">
        <v>493</v>
      </c>
      <c r="J95" s="10" t="s">
        <v>493</v>
      </c>
      <c r="K95" s="10" t="s">
        <v>574</v>
      </c>
      <c r="L95" s="10" t="str">
        <f t="shared" si="10"/>
        <v>Y</v>
      </c>
    </row>
    <row r="96" spans="1:21" ht="13.95" customHeight="1" x14ac:dyDescent="0.3">
      <c r="A96" s="10">
        <f t="shared" si="8"/>
        <v>95</v>
      </c>
      <c r="B96" s="22" t="s">
        <v>667</v>
      </c>
      <c r="C96" s="22" t="s">
        <v>700</v>
      </c>
      <c r="D96" s="10" t="s">
        <v>564</v>
      </c>
      <c r="E96" s="18">
        <v>33681</v>
      </c>
      <c r="F96" s="8">
        <f t="shared" ca="1" si="9"/>
        <v>33.87945205479452</v>
      </c>
      <c r="G96" s="10" t="s">
        <v>491</v>
      </c>
      <c r="H96" s="10">
        <f t="shared" si="11"/>
        <v>4</v>
      </c>
      <c r="I96" s="10" t="s">
        <v>493</v>
      </c>
      <c r="J96" s="10" t="s">
        <v>493</v>
      </c>
      <c r="K96" s="10" t="s">
        <v>574</v>
      </c>
      <c r="L96" s="10" t="str">
        <f t="shared" si="10"/>
        <v>Y</v>
      </c>
    </row>
    <row r="97" spans="1:18" ht="13.95" customHeight="1" x14ac:dyDescent="0.3">
      <c r="A97" s="10">
        <f t="shared" ref="A97:A128" si="12">ROW()-1</f>
        <v>96</v>
      </c>
      <c r="B97" s="28" t="s">
        <v>1231</v>
      </c>
      <c r="C97" s="29" t="s">
        <v>1230</v>
      </c>
      <c r="D97" s="10" t="s">
        <v>564</v>
      </c>
      <c r="E97" s="18">
        <v>36419</v>
      </c>
      <c r="F97" s="8">
        <f t="shared" ref="F97:F128" ca="1" si="13">IF(E97="","",(TODAY()-E97)/365)</f>
        <v>26.378082191780823</v>
      </c>
      <c r="G97" s="10" t="s">
        <v>490</v>
      </c>
      <c r="H97" s="10">
        <f t="shared" si="11"/>
        <v>3</v>
      </c>
      <c r="I97" s="10" t="s">
        <v>493</v>
      </c>
      <c r="J97" s="10" t="s">
        <v>493</v>
      </c>
      <c r="K97" s="10" t="s">
        <v>574</v>
      </c>
      <c r="L97" s="10" t="str">
        <f t="shared" ref="L97:L128" si="14">IF(AND(I97="N",J97="N"),"Y","N")</f>
        <v>Y</v>
      </c>
    </row>
    <row r="98" spans="1:18" ht="13.95" customHeight="1" x14ac:dyDescent="0.3">
      <c r="A98" s="10">
        <f t="shared" si="12"/>
        <v>97</v>
      </c>
      <c r="B98" s="21" t="s">
        <v>180</v>
      </c>
      <c r="C98" s="21" t="s">
        <v>35</v>
      </c>
      <c r="D98" s="17" t="s">
        <v>564</v>
      </c>
      <c r="E98" s="18">
        <v>33327</v>
      </c>
      <c r="F98" s="8">
        <f t="shared" ca="1" si="13"/>
        <v>34.849315068493148</v>
      </c>
      <c r="G98" s="10" t="s">
        <v>491</v>
      </c>
      <c r="H98" s="10">
        <f t="shared" ref="H98:H129" si="15">IF(G98="P",1,(IF(G98="C",2,(IF(G98="IF",3,(IF(G98="OF",4,"x")))))))</f>
        <v>4</v>
      </c>
      <c r="I98" s="10" t="s">
        <v>493</v>
      </c>
      <c r="J98" s="10" t="s">
        <v>493</v>
      </c>
      <c r="K98" s="10" t="s">
        <v>574</v>
      </c>
      <c r="L98" s="10" t="str">
        <f t="shared" si="14"/>
        <v>Y</v>
      </c>
    </row>
    <row r="99" spans="1:18" ht="13.95" customHeight="1" x14ac:dyDescent="0.3">
      <c r="A99" s="10">
        <f t="shared" si="12"/>
        <v>98</v>
      </c>
      <c r="B99" s="12" t="s">
        <v>1415</v>
      </c>
      <c r="C99" s="12" t="s">
        <v>1416</v>
      </c>
      <c r="D99" s="10" t="s">
        <v>564</v>
      </c>
      <c r="E99" s="18">
        <v>35605</v>
      </c>
      <c r="F99" s="8">
        <f t="shared" ca="1" si="13"/>
        <v>28.608219178082191</v>
      </c>
      <c r="G99" s="10" t="s">
        <v>491</v>
      </c>
      <c r="H99" s="10">
        <f t="shared" si="15"/>
        <v>4</v>
      </c>
      <c r="I99" s="10" t="s">
        <v>493</v>
      </c>
      <c r="J99" s="10" t="s">
        <v>493</v>
      </c>
      <c r="K99" s="10" t="s">
        <v>574</v>
      </c>
      <c r="L99" s="10" t="str">
        <f t="shared" si="14"/>
        <v>Y</v>
      </c>
    </row>
    <row r="100" spans="1:18" ht="13.95" customHeight="1" x14ac:dyDescent="0.3">
      <c r="A100" s="10">
        <f t="shared" si="12"/>
        <v>99</v>
      </c>
      <c r="B100" s="28" t="s">
        <v>271</v>
      </c>
      <c r="C100" s="29" t="s">
        <v>116</v>
      </c>
      <c r="D100" s="10" t="s">
        <v>564</v>
      </c>
      <c r="E100" s="18">
        <v>35409</v>
      </c>
      <c r="F100" s="8">
        <f t="shared" ca="1" si="13"/>
        <v>29.145205479452056</v>
      </c>
      <c r="G100" s="10" t="s">
        <v>488</v>
      </c>
      <c r="H100" s="10">
        <f t="shared" si="15"/>
        <v>1</v>
      </c>
      <c r="I100" s="10" t="s">
        <v>493</v>
      </c>
      <c r="J100" s="10" t="s">
        <v>493</v>
      </c>
      <c r="K100" s="10" t="s">
        <v>574</v>
      </c>
      <c r="L100" s="10" t="str">
        <f t="shared" si="14"/>
        <v>Y</v>
      </c>
    </row>
    <row r="101" spans="1:18" ht="13.95" customHeight="1" x14ac:dyDescent="0.3">
      <c r="A101" s="10">
        <f t="shared" si="12"/>
        <v>100</v>
      </c>
      <c r="B101" s="13" t="s">
        <v>971</v>
      </c>
      <c r="C101" s="13" t="s">
        <v>162</v>
      </c>
      <c r="D101" s="10" t="s">
        <v>564</v>
      </c>
      <c r="E101" s="18">
        <v>34548</v>
      </c>
      <c r="F101" s="8">
        <f t="shared" ca="1" si="13"/>
        <v>31.504109589041096</v>
      </c>
      <c r="G101" s="10" t="s">
        <v>490</v>
      </c>
      <c r="H101" s="10">
        <f t="shared" si="15"/>
        <v>3</v>
      </c>
      <c r="I101" s="10" t="s">
        <v>493</v>
      </c>
      <c r="J101" s="10" t="s">
        <v>493</v>
      </c>
      <c r="K101" s="10" t="s">
        <v>574</v>
      </c>
      <c r="L101" s="10" t="str">
        <f t="shared" si="14"/>
        <v>Y</v>
      </c>
    </row>
    <row r="102" spans="1:18" ht="13.95" customHeight="1" x14ac:dyDescent="0.3">
      <c r="A102" s="10">
        <f t="shared" si="12"/>
        <v>101</v>
      </c>
      <c r="B102" s="22" t="s">
        <v>757</v>
      </c>
      <c r="C102" s="22" t="s">
        <v>63</v>
      </c>
      <c r="D102" s="10" t="s">
        <v>564</v>
      </c>
      <c r="E102" s="18">
        <v>33578</v>
      </c>
      <c r="F102" s="8">
        <f t="shared" ca="1" si="13"/>
        <v>34.161643835616438</v>
      </c>
      <c r="G102" s="10" t="s">
        <v>488</v>
      </c>
      <c r="H102" s="10">
        <f t="shared" si="15"/>
        <v>1</v>
      </c>
      <c r="I102" s="10" t="s">
        <v>493</v>
      </c>
      <c r="J102" s="10" t="s">
        <v>493</v>
      </c>
      <c r="K102" s="10" t="s">
        <v>574</v>
      </c>
      <c r="L102" s="10" t="str">
        <f t="shared" si="14"/>
        <v>Y</v>
      </c>
    </row>
    <row r="103" spans="1:18" ht="13.95" customHeight="1" x14ac:dyDescent="0.3">
      <c r="A103" s="10">
        <f t="shared" si="12"/>
        <v>102</v>
      </c>
      <c r="B103" s="21" t="s">
        <v>382</v>
      </c>
      <c r="C103" s="21" t="s">
        <v>383</v>
      </c>
      <c r="D103" s="10" t="s">
        <v>564</v>
      </c>
      <c r="E103" s="18">
        <v>31947</v>
      </c>
      <c r="F103" s="8">
        <f t="shared" ca="1" si="13"/>
        <v>38.630136986301373</v>
      </c>
      <c r="G103" s="10" t="s">
        <v>488</v>
      </c>
      <c r="H103" s="10">
        <f t="shared" si="15"/>
        <v>1</v>
      </c>
      <c r="I103" s="10" t="s">
        <v>493</v>
      </c>
      <c r="J103" s="10" t="s">
        <v>493</v>
      </c>
      <c r="K103" s="10" t="s">
        <v>574</v>
      </c>
      <c r="L103" s="10" t="str">
        <f t="shared" si="14"/>
        <v>Y</v>
      </c>
    </row>
    <row r="104" spans="1:18" ht="13.95" customHeight="1" x14ac:dyDescent="0.3">
      <c r="A104" s="10">
        <f t="shared" si="12"/>
        <v>103</v>
      </c>
      <c r="B104" s="12" t="s">
        <v>1105</v>
      </c>
      <c r="C104" s="12" t="s">
        <v>119</v>
      </c>
      <c r="D104" s="10" t="s">
        <v>564</v>
      </c>
      <c r="E104" s="18">
        <v>35475</v>
      </c>
      <c r="F104" s="8">
        <f t="shared" ca="1" si="13"/>
        <v>28.964383561643835</v>
      </c>
      <c r="G104" s="10" t="s">
        <v>491</v>
      </c>
      <c r="H104" s="10">
        <f t="shared" si="15"/>
        <v>4</v>
      </c>
      <c r="I104" s="10" t="s">
        <v>493</v>
      </c>
      <c r="J104" s="10" t="s">
        <v>493</v>
      </c>
      <c r="K104" s="10" t="s">
        <v>574</v>
      </c>
      <c r="L104" s="10" t="str">
        <f t="shared" si="14"/>
        <v>Y</v>
      </c>
    </row>
    <row r="105" spans="1:18" ht="13.95" customHeight="1" x14ac:dyDescent="0.3">
      <c r="A105" s="10">
        <f t="shared" si="12"/>
        <v>104</v>
      </c>
      <c r="B105" s="22" t="s">
        <v>760</v>
      </c>
      <c r="C105" s="22" t="s">
        <v>126</v>
      </c>
      <c r="D105" s="17" t="s">
        <v>564</v>
      </c>
      <c r="E105" s="18">
        <v>34569</v>
      </c>
      <c r="F105" s="8">
        <f t="shared" ca="1" si="13"/>
        <v>31.446575342465753</v>
      </c>
      <c r="G105" s="10" t="s">
        <v>491</v>
      </c>
      <c r="H105" s="10">
        <f t="shared" si="15"/>
        <v>4</v>
      </c>
      <c r="I105" s="10" t="s">
        <v>493</v>
      </c>
      <c r="J105" s="10" t="s">
        <v>493</v>
      </c>
      <c r="K105" s="10" t="s">
        <v>574</v>
      </c>
      <c r="L105" s="10" t="str">
        <f t="shared" si="14"/>
        <v>Y</v>
      </c>
    </row>
    <row r="106" spans="1:18" ht="13.95" customHeight="1" x14ac:dyDescent="0.3">
      <c r="A106" s="10">
        <f t="shared" si="12"/>
        <v>105</v>
      </c>
      <c r="B106" s="22" t="s">
        <v>670</v>
      </c>
      <c r="C106" s="22" t="s">
        <v>346</v>
      </c>
      <c r="D106" s="10" t="s">
        <v>564</v>
      </c>
      <c r="E106" s="18">
        <v>34999</v>
      </c>
      <c r="F106" s="8">
        <f t="shared" ca="1" si="13"/>
        <v>30.268493150684932</v>
      </c>
      <c r="G106" s="10" t="s">
        <v>489</v>
      </c>
      <c r="H106" s="10">
        <f t="shared" si="15"/>
        <v>2</v>
      </c>
      <c r="I106" s="10" t="s">
        <v>493</v>
      </c>
      <c r="J106" s="10" t="s">
        <v>493</v>
      </c>
      <c r="K106" s="10" t="s">
        <v>574</v>
      </c>
      <c r="L106" s="10" t="str">
        <f t="shared" si="14"/>
        <v>Y</v>
      </c>
    </row>
    <row r="107" spans="1:18" ht="13.95" customHeight="1" x14ac:dyDescent="0.3">
      <c r="A107" s="10">
        <f t="shared" si="12"/>
        <v>106</v>
      </c>
      <c r="B107" s="13" t="s">
        <v>978</v>
      </c>
      <c r="C107" s="13" t="s">
        <v>979</v>
      </c>
      <c r="D107" s="10" t="s">
        <v>564</v>
      </c>
      <c r="E107" s="18">
        <v>34224</v>
      </c>
      <c r="F107" s="8">
        <f t="shared" ca="1" si="13"/>
        <v>32.391780821917806</v>
      </c>
      <c r="G107" s="10" t="s">
        <v>488</v>
      </c>
      <c r="H107" s="10">
        <f t="shared" si="15"/>
        <v>1</v>
      </c>
      <c r="I107" s="10" t="s">
        <v>493</v>
      </c>
      <c r="J107" s="10" t="s">
        <v>493</v>
      </c>
      <c r="K107" s="10" t="s">
        <v>574</v>
      </c>
      <c r="L107" s="10" t="str">
        <f t="shared" si="14"/>
        <v>Y</v>
      </c>
    </row>
    <row r="108" spans="1:18" ht="13.95" customHeight="1" x14ac:dyDescent="0.3">
      <c r="A108" s="10">
        <f t="shared" si="12"/>
        <v>107</v>
      </c>
      <c r="B108" s="21" t="s">
        <v>147</v>
      </c>
      <c r="C108" s="21" t="s">
        <v>148</v>
      </c>
      <c r="D108" s="10" t="s">
        <v>564</v>
      </c>
      <c r="E108" s="18">
        <v>32799</v>
      </c>
      <c r="F108" s="8">
        <f t="shared" ca="1" si="13"/>
        <v>36.295890410958904</v>
      </c>
      <c r="G108" s="10" t="s">
        <v>490</v>
      </c>
      <c r="H108" s="10">
        <f t="shared" si="15"/>
        <v>3</v>
      </c>
      <c r="I108" s="10" t="s">
        <v>493</v>
      </c>
      <c r="J108" s="10" t="s">
        <v>493</v>
      </c>
      <c r="K108" s="10" t="s">
        <v>574</v>
      </c>
      <c r="L108" s="10" t="str">
        <f t="shared" si="14"/>
        <v>Y</v>
      </c>
    </row>
    <row r="109" spans="1:18" ht="13.95" customHeight="1" x14ac:dyDescent="0.3">
      <c r="A109" s="10">
        <f t="shared" si="12"/>
        <v>108</v>
      </c>
      <c r="B109" s="12" t="s">
        <v>147</v>
      </c>
      <c r="C109" s="12" t="s">
        <v>1098</v>
      </c>
      <c r="D109" s="10" t="s">
        <v>564</v>
      </c>
      <c r="E109" s="18">
        <v>35384</v>
      </c>
      <c r="F109" s="8">
        <f t="shared" ca="1" si="13"/>
        <v>29.213698630136985</v>
      </c>
      <c r="G109" s="10" t="s">
        <v>490</v>
      </c>
      <c r="H109" s="10">
        <f t="shared" si="15"/>
        <v>3</v>
      </c>
      <c r="I109" s="10" t="s">
        <v>493</v>
      </c>
      <c r="J109" s="10" t="s">
        <v>493</v>
      </c>
      <c r="K109" s="10" t="s">
        <v>574</v>
      </c>
      <c r="L109" s="10" t="str">
        <f t="shared" si="14"/>
        <v>Y</v>
      </c>
    </row>
    <row r="110" spans="1:18" ht="13.95" customHeight="1" x14ac:dyDescent="0.3">
      <c r="A110" s="10">
        <f t="shared" si="12"/>
        <v>109</v>
      </c>
      <c r="B110" s="28" t="s">
        <v>767</v>
      </c>
      <c r="C110" s="29" t="s">
        <v>1245</v>
      </c>
      <c r="D110" s="10" t="s">
        <v>564</v>
      </c>
      <c r="E110" s="18">
        <v>35544</v>
      </c>
      <c r="F110" s="8">
        <f t="shared" ca="1" si="13"/>
        <v>28.775342465753425</v>
      </c>
      <c r="G110" s="10" t="s">
        <v>488</v>
      </c>
      <c r="H110" s="10">
        <f t="shared" si="15"/>
        <v>1</v>
      </c>
      <c r="I110" s="10" t="s">
        <v>493</v>
      </c>
      <c r="J110" s="10" t="s">
        <v>493</v>
      </c>
      <c r="K110" s="10" t="s">
        <v>574</v>
      </c>
      <c r="L110" s="10" t="str">
        <f t="shared" si="14"/>
        <v>Y</v>
      </c>
    </row>
    <row r="111" spans="1:18" ht="13.95" customHeight="1" x14ac:dyDescent="0.3">
      <c r="A111" s="10">
        <f t="shared" si="12"/>
        <v>110</v>
      </c>
      <c r="B111" s="12" t="s">
        <v>1434</v>
      </c>
      <c r="C111" s="12" t="s">
        <v>307</v>
      </c>
      <c r="D111" s="25" t="s">
        <v>564</v>
      </c>
      <c r="E111" s="18">
        <v>32769</v>
      </c>
      <c r="F111" s="8">
        <f t="shared" ca="1" si="13"/>
        <v>36.37808219178082</v>
      </c>
      <c r="G111" s="10" t="s">
        <v>490</v>
      </c>
      <c r="H111" s="10">
        <f t="shared" si="15"/>
        <v>3</v>
      </c>
      <c r="I111" s="10" t="s">
        <v>493</v>
      </c>
      <c r="J111" s="10" t="s">
        <v>493</v>
      </c>
      <c r="K111" s="10" t="s">
        <v>574</v>
      </c>
      <c r="L111" s="10" t="str">
        <f t="shared" si="14"/>
        <v>Y</v>
      </c>
      <c r="O111"/>
      <c r="P111"/>
      <c r="Q111"/>
      <c r="R111"/>
    </row>
    <row r="112" spans="1:18" ht="13.95" customHeight="1" x14ac:dyDescent="0.3">
      <c r="A112" s="10">
        <f t="shared" si="12"/>
        <v>111</v>
      </c>
      <c r="B112" s="21" t="s">
        <v>323</v>
      </c>
      <c r="C112" s="21" t="s">
        <v>63</v>
      </c>
      <c r="D112" s="17" t="s">
        <v>564</v>
      </c>
      <c r="E112" s="18">
        <v>32397</v>
      </c>
      <c r="F112" s="8">
        <f t="shared" ca="1" si="13"/>
        <v>37.397260273972606</v>
      </c>
      <c r="G112" s="10" t="s">
        <v>490</v>
      </c>
      <c r="H112" s="10">
        <f t="shared" si="15"/>
        <v>3</v>
      </c>
      <c r="I112" s="10" t="s">
        <v>493</v>
      </c>
      <c r="J112" s="10" t="s">
        <v>493</v>
      </c>
      <c r="K112" s="10" t="s">
        <v>574</v>
      </c>
      <c r="L112" s="10" t="str">
        <f t="shared" si="14"/>
        <v>Y</v>
      </c>
    </row>
    <row r="113" spans="1:18" ht="13.95" customHeight="1" x14ac:dyDescent="0.3">
      <c r="A113" s="10">
        <f t="shared" si="12"/>
        <v>112</v>
      </c>
      <c r="B113" s="21" t="s">
        <v>262</v>
      </c>
      <c r="C113" s="21" t="s">
        <v>263</v>
      </c>
      <c r="D113" s="10" t="s">
        <v>564</v>
      </c>
      <c r="E113" s="18">
        <v>33217</v>
      </c>
      <c r="F113" s="8">
        <f t="shared" ca="1" si="13"/>
        <v>35.150684931506852</v>
      </c>
      <c r="G113" s="10" t="s">
        <v>491</v>
      </c>
      <c r="H113" s="10">
        <f t="shared" si="15"/>
        <v>4</v>
      </c>
      <c r="I113" s="10" t="s">
        <v>493</v>
      </c>
      <c r="J113" s="10" t="s">
        <v>493</v>
      </c>
      <c r="K113" s="10" t="s">
        <v>574</v>
      </c>
      <c r="L113" s="10" t="str">
        <f t="shared" si="14"/>
        <v>Y</v>
      </c>
    </row>
    <row r="114" spans="1:18" ht="13.95" customHeight="1" x14ac:dyDescent="0.3">
      <c r="A114" s="10">
        <f t="shared" si="12"/>
        <v>113</v>
      </c>
      <c r="B114" s="12" t="s">
        <v>1436</v>
      </c>
      <c r="C114" s="12" t="s">
        <v>210</v>
      </c>
      <c r="D114" s="25" t="s">
        <v>564</v>
      </c>
      <c r="E114" s="18">
        <v>32456</v>
      </c>
      <c r="F114" s="8">
        <f t="shared" ca="1" si="13"/>
        <v>37.235616438356168</v>
      </c>
      <c r="G114" s="10" t="s">
        <v>488</v>
      </c>
      <c r="H114" s="10">
        <f t="shared" si="15"/>
        <v>1</v>
      </c>
      <c r="I114" s="10" t="s">
        <v>493</v>
      </c>
      <c r="J114" s="10" t="s">
        <v>493</v>
      </c>
      <c r="K114" s="10" t="s">
        <v>574</v>
      </c>
      <c r="L114" s="10" t="str">
        <f t="shared" si="14"/>
        <v>Y</v>
      </c>
    </row>
    <row r="115" spans="1:18" ht="13.95" customHeight="1" x14ac:dyDescent="0.3">
      <c r="A115" s="10">
        <f t="shared" si="12"/>
        <v>114</v>
      </c>
      <c r="B115" s="28" t="s">
        <v>399</v>
      </c>
      <c r="C115" s="29" t="s">
        <v>219</v>
      </c>
      <c r="D115" s="10" t="s">
        <v>564</v>
      </c>
      <c r="E115" s="18">
        <v>35254</v>
      </c>
      <c r="F115" s="8">
        <f t="shared" ca="1" si="13"/>
        <v>29.56986301369863</v>
      </c>
      <c r="G115" s="10" t="s">
        <v>488</v>
      </c>
      <c r="H115" s="10">
        <f t="shared" si="15"/>
        <v>1</v>
      </c>
      <c r="I115" s="10" t="s">
        <v>493</v>
      </c>
      <c r="J115" s="10" t="s">
        <v>493</v>
      </c>
      <c r="K115" s="10" t="s">
        <v>574</v>
      </c>
      <c r="L115" s="10" t="str">
        <f t="shared" si="14"/>
        <v>Y</v>
      </c>
    </row>
    <row r="116" spans="1:18" ht="13.95" customHeight="1" x14ac:dyDescent="0.3">
      <c r="A116" s="10">
        <f t="shared" si="12"/>
        <v>115</v>
      </c>
      <c r="B116" s="12" t="s">
        <v>1439</v>
      </c>
      <c r="C116" s="12" t="s">
        <v>73</v>
      </c>
      <c r="D116" s="25" t="s">
        <v>564</v>
      </c>
      <c r="E116" s="18">
        <v>34710</v>
      </c>
      <c r="F116" s="8">
        <f t="shared" ca="1" si="13"/>
        <v>31.06027397260274</v>
      </c>
      <c r="G116" s="10" t="s">
        <v>488</v>
      </c>
      <c r="H116" s="10">
        <f t="shared" si="15"/>
        <v>1</v>
      </c>
      <c r="I116" s="10" t="s">
        <v>493</v>
      </c>
      <c r="J116" s="10" t="s">
        <v>493</v>
      </c>
      <c r="K116" s="10" t="s">
        <v>574</v>
      </c>
      <c r="L116" s="10" t="str">
        <f t="shared" si="14"/>
        <v>Y</v>
      </c>
    </row>
    <row r="117" spans="1:18" ht="13.95" customHeight="1" x14ac:dyDescent="0.3">
      <c r="A117" s="10">
        <f t="shared" si="12"/>
        <v>116</v>
      </c>
      <c r="B117" s="13" t="s">
        <v>372</v>
      </c>
      <c r="C117" s="13" t="s">
        <v>334</v>
      </c>
      <c r="D117" s="10" t="s">
        <v>564</v>
      </c>
      <c r="E117" s="18">
        <v>32870</v>
      </c>
      <c r="F117" s="8">
        <f t="shared" ca="1" si="13"/>
        <v>36.101369863013701</v>
      </c>
      <c r="G117" s="10" t="s">
        <v>490</v>
      </c>
      <c r="H117" s="10">
        <f t="shared" si="15"/>
        <v>3</v>
      </c>
      <c r="I117" s="10" t="s">
        <v>493</v>
      </c>
      <c r="J117" s="10" t="s">
        <v>493</v>
      </c>
      <c r="K117" s="10" t="s">
        <v>574</v>
      </c>
      <c r="L117" s="10" t="str">
        <f t="shared" si="14"/>
        <v>Y</v>
      </c>
    </row>
    <row r="118" spans="1:18" ht="13.95" customHeight="1" x14ac:dyDescent="0.3">
      <c r="A118" s="10">
        <f t="shared" si="12"/>
        <v>117</v>
      </c>
      <c r="B118" s="21" t="s">
        <v>177</v>
      </c>
      <c r="C118" s="21" t="s">
        <v>178</v>
      </c>
      <c r="D118" s="17" t="s">
        <v>564</v>
      </c>
      <c r="E118" s="18">
        <v>34368</v>
      </c>
      <c r="F118" s="8">
        <f t="shared" ca="1" si="13"/>
        <v>31.997260273972604</v>
      </c>
      <c r="G118" s="10" t="s">
        <v>490</v>
      </c>
      <c r="H118" s="10">
        <f t="shared" si="15"/>
        <v>3</v>
      </c>
      <c r="I118" s="10" t="s">
        <v>493</v>
      </c>
      <c r="J118" s="10" t="s">
        <v>493</v>
      </c>
      <c r="K118" s="10" t="s">
        <v>574</v>
      </c>
      <c r="L118" s="10" t="str">
        <f t="shared" si="14"/>
        <v>Y</v>
      </c>
    </row>
    <row r="119" spans="1:18" ht="13.95" customHeight="1" x14ac:dyDescent="0.3">
      <c r="A119" s="10">
        <f t="shared" si="12"/>
        <v>118</v>
      </c>
      <c r="B119" s="16" t="s">
        <v>539</v>
      </c>
      <c r="C119" s="16" t="s">
        <v>540</v>
      </c>
      <c r="D119" s="17" t="s">
        <v>564</v>
      </c>
      <c r="E119" s="18">
        <v>33373</v>
      </c>
      <c r="F119" s="8">
        <f t="shared" ca="1" si="13"/>
        <v>34.723287671232875</v>
      </c>
      <c r="G119" s="10" t="s">
        <v>491</v>
      </c>
      <c r="H119" s="10">
        <f t="shared" si="15"/>
        <v>4</v>
      </c>
      <c r="I119" s="10" t="s">
        <v>493</v>
      </c>
      <c r="J119" s="10" t="s">
        <v>493</v>
      </c>
      <c r="K119" s="10" t="s">
        <v>574</v>
      </c>
      <c r="L119" s="10" t="str">
        <f t="shared" si="14"/>
        <v>Y</v>
      </c>
    </row>
    <row r="120" spans="1:18" ht="13.95" customHeight="1" x14ac:dyDescent="0.3">
      <c r="A120" s="10">
        <f t="shared" si="12"/>
        <v>119</v>
      </c>
      <c r="B120" s="13" t="s">
        <v>990</v>
      </c>
      <c r="C120" s="13" t="s">
        <v>92</v>
      </c>
      <c r="D120" s="10" t="s">
        <v>564</v>
      </c>
      <c r="E120" s="18">
        <v>36459</v>
      </c>
      <c r="F120" s="8">
        <f t="shared" ca="1" si="13"/>
        <v>26.268493150684932</v>
      </c>
      <c r="G120" s="10" t="s">
        <v>488</v>
      </c>
      <c r="H120" s="10">
        <f t="shared" si="15"/>
        <v>1</v>
      </c>
      <c r="I120" s="10" t="s">
        <v>493</v>
      </c>
      <c r="J120" s="10" t="s">
        <v>493</v>
      </c>
      <c r="K120" s="10" t="s">
        <v>574</v>
      </c>
      <c r="L120" s="10" t="str">
        <f t="shared" si="14"/>
        <v>Y</v>
      </c>
    </row>
    <row r="121" spans="1:18" ht="13.95" customHeight="1" x14ac:dyDescent="0.3">
      <c r="A121" s="10">
        <f t="shared" si="12"/>
        <v>120</v>
      </c>
      <c r="B121" s="12" t="s">
        <v>164</v>
      </c>
      <c r="C121" s="12" t="s">
        <v>1446</v>
      </c>
      <c r="D121" s="25" t="s">
        <v>564</v>
      </c>
      <c r="E121" s="18">
        <v>35925</v>
      </c>
      <c r="F121" s="8">
        <f t="shared" ca="1" si="13"/>
        <v>27.731506849315068</v>
      </c>
      <c r="G121" s="10" t="s">
        <v>488</v>
      </c>
      <c r="H121" s="10">
        <f t="shared" si="15"/>
        <v>1</v>
      </c>
      <c r="I121" s="10" t="s">
        <v>493</v>
      </c>
      <c r="J121" s="10" t="s">
        <v>493</v>
      </c>
      <c r="K121" s="10" t="s">
        <v>574</v>
      </c>
      <c r="L121" s="10" t="str">
        <f t="shared" si="14"/>
        <v>Y</v>
      </c>
    </row>
    <row r="122" spans="1:18" ht="13.95" customHeight="1" x14ac:dyDescent="0.3">
      <c r="A122" s="10">
        <f t="shared" si="12"/>
        <v>121</v>
      </c>
      <c r="B122" s="21" t="s">
        <v>469</v>
      </c>
      <c r="C122" s="21" t="s">
        <v>470</v>
      </c>
      <c r="D122" s="10" t="s">
        <v>564</v>
      </c>
      <c r="E122" s="18">
        <v>33002</v>
      </c>
      <c r="F122" s="8">
        <f t="shared" ca="1" si="13"/>
        <v>35.739726027397261</v>
      </c>
      <c r="G122" s="10" t="s">
        <v>490</v>
      </c>
      <c r="H122" s="10">
        <f t="shared" si="15"/>
        <v>3</v>
      </c>
      <c r="I122" s="10" t="s">
        <v>493</v>
      </c>
      <c r="J122" s="10" t="s">
        <v>493</v>
      </c>
      <c r="K122" s="10" t="s">
        <v>574</v>
      </c>
      <c r="L122" s="10" t="str">
        <f t="shared" si="14"/>
        <v>Y</v>
      </c>
    </row>
    <row r="123" spans="1:18" ht="13.95" customHeight="1" x14ac:dyDescent="0.3">
      <c r="A123" s="10">
        <f t="shared" si="12"/>
        <v>122</v>
      </c>
      <c r="B123" s="28" t="s">
        <v>1265</v>
      </c>
      <c r="C123" s="29" t="s">
        <v>1127</v>
      </c>
      <c r="D123" s="10" t="s">
        <v>564</v>
      </c>
      <c r="E123" s="18">
        <v>35371</v>
      </c>
      <c r="F123" s="8">
        <f t="shared" ca="1" si="13"/>
        <v>29.24931506849315</v>
      </c>
      <c r="G123" s="10" t="s">
        <v>489</v>
      </c>
      <c r="H123" s="10">
        <f t="shared" si="15"/>
        <v>2</v>
      </c>
      <c r="I123" s="10" t="s">
        <v>493</v>
      </c>
      <c r="J123" s="10" t="s">
        <v>493</v>
      </c>
      <c r="K123" s="10" t="s">
        <v>574</v>
      </c>
      <c r="L123" s="10" t="str">
        <f t="shared" si="14"/>
        <v>Y</v>
      </c>
    </row>
    <row r="124" spans="1:18" ht="13.95" customHeight="1" x14ac:dyDescent="0.3">
      <c r="A124" s="10">
        <f t="shared" si="12"/>
        <v>123</v>
      </c>
      <c r="B124" s="13" t="s">
        <v>875</v>
      </c>
      <c r="C124" s="13" t="s">
        <v>210</v>
      </c>
      <c r="D124" s="10" t="s">
        <v>564</v>
      </c>
      <c r="E124" s="18">
        <v>34720</v>
      </c>
      <c r="F124" s="8">
        <f t="shared" ca="1" si="13"/>
        <v>31.032876712328768</v>
      </c>
      <c r="G124" s="10" t="s">
        <v>488</v>
      </c>
      <c r="H124" s="10">
        <f t="shared" si="15"/>
        <v>1</v>
      </c>
      <c r="I124" s="10" t="s">
        <v>493</v>
      </c>
      <c r="J124" s="10" t="s">
        <v>493</v>
      </c>
      <c r="K124" s="10" t="s">
        <v>574</v>
      </c>
      <c r="L124" s="10" t="str">
        <f t="shared" si="14"/>
        <v>Y</v>
      </c>
    </row>
    <row r="125" spans="1:18" ht="13.95" customHeight="1" x14ac:dyDescent="0.3">
      <c r="A125" s="10">
        <f t="shared" si="12"/>
        <v>124</v>
      </c>
      <c r="B125" s="21" t="s">
        <v>440</v>
      </c>
      <c r="C125" s="21" t="s">
        <v>32</v>
      </c>
      <c r="D125" s="10" t="s">
        <v>564</v>
      </c>
      <c r="E125" s="18">
        <v>32116</v>
      </c>
      <c r="F125" s="8">
        <f t="shared" ca="1" si="13"/>
        <v>38.167123287671231</v>
      </c>
      <c r="G125" s="10" t="s">
        <v>491</v>
      </c>
      <c r="H125" s="10">
        <f t="shared" si="15"/>
        <v>4</v>
      </c>
      <c r="I125" s="10" t="s">
        <v>493</v>
      </c>
      <c r="J125" s="10" t="s">
        <v>493</v>
      </c>
      <c r="K125" s="10" t="s">
        <v>574</v>
      </c>
      <c r="L125" s="10" t="str">
        <f t="shared" si="14"/>
        <v>Y</v>
      </c>
    </row>
    <row r="126" spans="1:18" ht="13.95" customHeight="1" x14ac:dyDescent="0.3">
      <c r="A126" s="10">
        <f t="shared" si="12"/>
        <v>125</v>
      </c>
      <c r="B126" s="28" t="s">
        <v>1268</v>
      </c>
      <c r="C126" s="29" t="s">
        <v>334</v>
      </c>
      <c r="D126" s="10" t="s">
        <v>564</v>
      </c>
      <c r="E126" s="18">
        <v>32751</v>
      </c>
      <c r="F126" s="8">
        <f t="shared" ca="1" si="13"/>
        <v>36.42739726027397</v>
      </c>
      <c r="G126" s="10" t="s">
        <v>488</v>
      </c>
      <c r="H126" s="10">
        <f t="shared" si="15"/>
        <v>1</v>
      </c>
      <c r="I126" s="10" t="s">
        <v>493</v>
      </c>
      <c r="J126" s="10" t="s">
        <v>493</v>
      </c>
      <c r="K126" s="10" t="s">
        <v>574</v>
      </c>
      <c r="L126" s="10" t="str">
        <f t="shared" si="14"/>
        <v>Y</v>
      </c>
    </row>
    <row r="127" spans="1:18" ht="13.95" customHeight="1" x14ac:dyDescent="0.3">
      <c r="A127" s="10">
        <f t="shared" si="12"/>
        <v>126</v>
      </c>
      <c r="B127" s="12" t="s">
        <v>230</v>
      </c>
      <c r="C127" s="12" t="s">
        <v>143</v>
      </c>
      <c r="D127" s="25" t="s">
        <v>564</v>
      </c>
      <c r="E127" s="18">
        <v>32721</v>
      </c>
      <c r="F127" s="8">
        <f t="shared" ca="1" si="13"/>
        <v>36.509589041095893</v>
      </c>
      <c r="G127" s="10" t="s">
        <v>488</v>
      </c>
      <c r="H127" s="10">
        <f t="shared" si="15"/>
        <v>1</v>
      </c>
      <c r="I127" s="10" t="s">
        <v>493</v>
      </c>
      <c r="J127" s="10" t="s">
        <v>493</v>
      </c>
      <c r="K127" s="10" t="s">
        <v>574</v>
      </c>
      <c r="L127" s="10" t="str">
        <f t="shared" si="14"/>
        <v>Y</v>
      </c>
    </row>
    <row r="128" spans="1:18" ht="13.95" customHeight="1" x14ac:dyDescent="0.3">
      <c r="A128" s="10">
        <f t="shared" si="12"/>
        <v>127</v>
      </c>
      <c r="B128" s="12" t="s">
        <v>165</v>
      </c>
      <c r="C128" s="12" t="s">
        <v>1208</v>
      </c>
      <c r="D128" s="25" t="s">
        <v>564</v>
      </c>
      <c r="E128" s="18">
        <v>33709</v>
      </c>
      <c r="F128" s="8">
        <f t="shared" ca="1" si="13"/>
        <v>33.802739726027397</v>
      </c>
      <c r="G128" s="10" t="s">
        <v>491</v>
      </c>
      <c r="H128" s="10">
        <f t="shared" si="15"/>
        <v>4</v>
      </c>
      <c r="I128" s="10" t="s">
        <v>493</v>
      </c>
      <c r="J128" s="10" t="s">
        <v>493</v>
      </c>
      <c r="K128" s="10" t="s">
        <v>574</v>
      </c>
      <c r="L128" s="10" t="str">
        <f t="shared" si="14"/>
        <v>Y</v>
      </c>
      <c r="N128"/>
      <c r="O128"/>
      <c r="P128"/>
      <c r="Q128"/>
      <c r="R128"/>
    </row>
    <row r="129" spans="1:17" ht="13.95" customHeight="1" x14ac:dyDescent="0.3">
      <c r="A129" s="10">
        <f t="shared" ref="A129:A160" si="16">ROW()-1</f>
        <v>128</v>
      </c>
      <c r="B129" s="12" t="s">
        <v>1456</v>
      </c>
      <c r="C129" s="12" t="s">
        <v>1012</v>
      </c>
      <c r="D129" s="25" t="s">
        <v>564</v>
      </c>
      <c r="E129" s="18">
        <v>35262</v>
      </c>
      <c r="F129" s="8">
        <f t="shared" ref="F129:F160" ca="1" si="17">IF(E129="","",(TODAY()-E129)/365)</f>
        <v>29.547945205479451</v>
      </c>
      <c r="G129" s="10" t="s">
        <v>488</v>
      </c>
      <c r="H129" s="10">
        <f t="shared" si="15"/>
        <v>1</v>
      </c>
      <c r="I129" s="10" t="s">
        <v>493</v>
      </c>
      <c r="J129" s="10" t="s">
        <v>493</v>
      </c>
      <c r="K129" s="10" t="s">
        <v>574</v>
      </c>
      <c r="L129" s="10" t="str">
        <f t="shared" ref="L129:L160" si="18">IF(AND(I129="N",J129="N"),"Y","N")</f>
        <v>Y</v>
      </c>
    </row>
    <row r="130" spans="1:17" ht="13.95" customHeight="1" x14ac:dyDescent="0.3">
      <c r="A130" s="10">
        <f t="shared" si="16"/>
        <v>129</v>
      </c>
      <c r="B130" s="12" t="s">
        <v>1458</v>
      </c>
      <c r="C130" s="12" t="s">
        <v>210</v>
      </c>
      <c r="D130" s="25" t="s">
        <v>564</v>
      </c>
      <c r="E130" s="18">
        <v>34386</v>
      </c>
      <c r="F130" s="8">
        <f t="shared" ca="1" si="17"/>
        <v>31.947945205479453</v>
      </c>
      <c r="G130" s="10" t="s">
        <v>490</v>
      </c>
      <c r="H130" s="10">
        <f t="shared" ref="H130:H160" si="19">IF(G130="P",1,(IF(G130="C",2,(IF(G130="IF",3,(IF(G130="OF",4,"x")))))))</f>
        <v>3</v>
      </c>
      <c r="I130" s="10" t="s">
        <v>493</v>
      </c>
      <c r="J130" s="10" t="s">
        <v>493</v>
      </c>
      <c r="K130" s="10" t="s">
        <v>574</v>
      </c>
      <c r="L130" s="10" t="str">
        <f t="shared" si="18"/>
        <v>Y</v>
      </c>
    </row>
    <row r="131" spans="1:17" ht="13.95" customHeight="1" x14ac:dyDescent="0.3">
      <c r="A131" s="10">
        <f t="shared" si="16"/>
        <v>130</v>
      </c>
      <c r="B131" s="28" t="s">
        <v>1119</v>
      </c>
      <c r="C131" s="29" t="s">
        <v>1271</v>
      </c>
      <c r="D131" s="10" t="s">
        <v>564</v>
      </c>
      <c r="E131" s="18">
        <v>35321</v>
      </c>
      <c r="F131" s="8">
        <f t="shared" ca="1" si="17"/>
        <v>29.386301369863013</v>
      </c>
      <c r="G131" s="10" t="s">
        <v>490</v>
      </c>
      <c r="H131" s="10">
        <f t="shared" si="19"/>
        <v>3</v>
      </c>
      <c r="I131" s="10" t="s">
        <v>493</v>
      </c>
      <c r="J131" s="10" t="s">
        <v>493</v>
      </c>
      <c r="K131" s="10" t="s">
        <v>574</v>
      </c>
      <c r="L131" s="10" t="str">
        <f t="shared" si="18"/>
        <v>Y</v>
      </c>
    </row>
    <row r="132" spans="1:17" ht="13.95" customHeight="1" x14ac:dyDescent="0.3">
      <c r="A132" s="10">
        <f t="shared" si="16"/>
        <v>131</v>
      </c>
      <c r="B132" s="12" t="s">
        <v>1461</v>
      </c>
      <c r="C132" s="12" t="s">
        <v>69</v>
      </c>
      <c r="D132" s="25" t="s">
        <v>564</v>
      </c>
      <c r="E132" s="18">
        <v>36509</v>
      </c>
      <c r="F132" s="8">
        <f t="shared" ca="1" si="17"/>
        <v>26.13150684931507</v>
      </c>
      <c r="G132" s="10" t="s">
        <v>488</v>
      </c>
      <c r="H132" s="10">
        <f t="shared" si="19"/>
        <v>1</v>
      </c>
      <c r="I132" s="10" t="s">
        <v>493</v>
      </c>
      <c r="J132" s="10" t="s">
        <v>493</v>
      </c>
      <c r="K132" s="10" t="s">
        <v>574</v>
      </c>
      <c r="L132" s="10" t="str">
        <f t="shared" si="18"/>
        <v>Y</v>
      </c>
    </row>
    <row r="133" spans="1:17" ht="13.95" customHeight="1" x14ac:dyDescent="0.3">
      <c r="A133" s="10">
        <f t="shared" si="16"/>
        <v>132</v>
      </c>
      <c r="B133" s="12" t="s">
        <v>1096</v>
      </c>
      <c r="C133" s="12" t="s">
        <v>152</v>
      </c>
      <c r="D133" s="25" t="s">
        <v>564</v>
      </c>
      <c r="E133" s="18">
        <v>34451</v>
      </c>
      <c r="F133" s="8">
        <f t="shared" ca="1" si="17"/>
        <v>31.769863013698629</v>
      </c>
      <c r="G133" s="10" t="s">
        <v>488</v>
      </c>
      <c r="H133" s="10">
        <f t="shared" si="19"/>
        <v>1</v>
      </c>
      <c r="I133" s="10" t="s">
        <v>493</v>
      </c>
      <c r="J133" s="10" t="s">
        <v>493</v>
      </c>
      <c r="K133" s="10" t="s">
        <v>574</v>
      </c>
      <c r="L133" s="10" t="str">
        <f t="shared" si="18"/>
        <v>Y</v>
      </c>
    </row>
    <row r="134" spans="1:17" ht="13.95" customHeight="1" x14ac:dyDescent="0.3">
      <c r="A134" s="10">
        <f t="shared" si="16"/>
        <v>133</v>
      </c>
      <c r="B134" s="21" t="s">
        <v>40</v>
      </c>
      <c r="C134" s="21" t="s">
        <v>41</v>
      </c>
      <c r="D134" s="10" t="s">
        <v>564</v>
      </c>
      <c r="E134" s="18">
        <v>31861</v>
      </c>
      <c r="F134" s="8">
        <f t="shared" ca="1" si="17"/>
        <v>38.865753424657534</v>
      </c>
      <c r="G134" s="10" t="s">
        <v>488</v>
      </c>
      <c r="H134" s="10">
        <f t="shared" si="19"/>
        <v>1</v>
      </c>
      <c r="I134" s="10" t="s">
        <v>493</v>
      </c>
      <c r="J134" s="10" t="s">
        <v>493</v>
      </c>
      <c r="K134" s="10" t="s">
        <v>574</v>
      </c>
      <c r="L134" s="10" t="str">
        <f t="shared" si="18"/>
        <v>Y</v>
      </c>
    </row>
    <row r="135" spans="1:17" ht="13.95" customHeight="1" x14ac:dyDescent="0.3">
      <c r="A135" s="10">
        <f t="shared" si="16"/>
        <v>134</v>
      </c>
      <c r="B135" s="12" t="s">
        <v>1473</v>
      </c>
      <c r="C135" s="12" t="s">
        <v>131</v>
      </c>
      <c r="D135" s="25" t="s">
        <v>564</v>
      </c>
      <c r="E135" s="18">
        <v>34430</v>
      </c>
      <c r="F135" s="8">
        <f t="shared" ca="1" si="17"/>
        <v>31.827397260273973</v>
      </c>
      <c r="G135" s="10" t="s">
        <v>488</v>
      </c>
      <c r="H135" s="10">
        <f t="shared" si="19"/>
        <v>1</v>
      </c>
      <c r="I135" s="10" t="s">
        <v>493</v>
      </c>
      <c r="J135" s="10" t="s">
        <v>493</v>
      </c>
      <c r="K135" s="10" t="s">
        <v>574</v>
      </c>
      <c r="L135" s="10" t="str">
        <f t="shared" si="18"/>
        <v>Y</v>
      </c>
    </row>
    <row r="136" spans="1:17" ht="13.95" customHeight="1" x14ac:dyDescent="0.3">
      <c r="A136" s="10">
        <f t="shared" si="16"/>
        <v>135</v>
      </c>
      <c r="B136" s="21" t="s">
        <v>259</v>
      </c>
      <c r="C136" s="21" t="s">
        <v>260</v>
      </c>
      <c r="D136" s="17" t="s">
        <v>564</v>
      </c>
      <c r="E136" s="18">
        <v>33527</v>
      </c>
      <c r="F136" s="8">
        <f t="shared" ca="1" si="17"/>
        <v>34.301369863013697</v>
      </c>
      <c r="G136" s="10" t="s">
        <v>490</v>
      </c>
      <c r="H136" s="10">
        <f t="shared" si="19"/>
        <v>3</v>
      </c>
      <c r="I136" s="10" t="s">
        <v>493</v>
      </c>
      <c r="J136" s="10" t="s">
        <v>493</v>
      </c>
      <c r="K136" s="10" t="s">
        <v>574</v>
      </c>
      <c r="L136" s="10" t="str">
        <f t="shared" si="18"/>
        <v>Y</v>
      </c>
      <c r="P136"/>
    </row>
    <row r="137" spans="1:17" ht="13.95" customHeight="1" x14ac:dyDescent="0.3">
      <c r="A137" s="10">
        <f t="shared" si="16"/>
        <v>136</v>
      </c>
      <c r="B137" s="12" t="s">
        <v>1474</v>
      </c>
      <c r="C137" s="12" t="s">
        <v>923</v>
      </c>
      <c r="D137" s="25" t="s">
        <v>564</v>
      </c>
      <c r="E137" s="18">
        <v>35088</v>
      </c>
      <c r="F137" s="8">
        <f t="shared" ca="1" si="17"/>
        <v>30.024657534246575</v>
      </c>
      <c r="G137" s="10" t="s">
        <v>488</v>
      </c>
      <c r="H137" s="10">
        <f t="shared" si="19"/>
        <v>1</v>
      </c>
      <c r="I137" s="10" t="s">
        <v>493</v>
      </c>
      <c r="J137" s="10" t="s">
        <v>493</v>
      </c>
      <c r="K137" s="10" t="s">
        <v>574</v>
      </c>
      <c r="L137" s="10" t="str">
        <f t="shared" si="18"/>
        <v>Y</v>
      </c>
    </row>
    <row r="138" spans="1:17" ht="13.95" customHeight="1" x14ac:dyDescent="0.3">
      <c r="A138" s="10">
        <f t="shared" si="16"/>
        <v>137</v>
      </c>
      <c r="B138" s="21" t="s">
        <v>232</v>
      </c>
      <c r="C138" s="21" t="s">
        <v>233</v>
      </c>
      <c r="D138" s="10" t="s">
        <v>564</v>
      </c>
      <c r="E138" s="18">
        <v>32949</v>
      </c>
      <c r="F138" s="8">
        <f t="shared" ca="1" si="17"/>
        <v>35.884931506849313</v>
      </c>
      <c r="G138" s="10" t="s">
        <v>490</v>
      </c>
      <c r="H138" s="10">
        <f t="shared" si="19"/>
        <v>3</v>
      </c>
      <c r="I138" s="10" t="s">
        <v>493</v>
      </c>
      <c r="J138" s="10" t="s">
        <v>493</v>
      </c>
      <c r="K138" s="10" t="s">
        <v>574</v>
      </c>
      <c r="L138" s="10" t="str">
        <f t="shared" si="18"/>
        <v>Y</v>
      </c>
    </row>
    <row r="139" spans="1:17" ht="13.95" customHeight="1" x14ac:dyDescent="0.3">
      <c r="A139" s="10">
        <f t="shared" si="16"/>
        <v>138</v>
      </c>
      <c r="B139" s="12" t="s">
        <v>1475</v>
      </c>
      <c r="C139" s="12" t="s">
        <v>463</v>
      </c>
      <c r="D139" s="25" t="s">
        <v>564</v>
      </c>
      <c r="E139" s="18">
        <v>35727</v>
      </c>
      <c r="F139" s="8">
        <f t="shared" ca="1" si="17"/>
        <v>28.273972602739725</v>
      </c>
      <c r="G139" s="10" t="s">
        <v>488</v>
      </c>
      <c r="H139" s="10">
        <f t="shared" si="19"/>
        <v>1</v>
      </c>
      <c r="I139" s="10" t="s">
        <v>493</v>
      </c>
      <c r="J139" s="10" t="s">
        <v>493</v>
      </c>
      <c r="K139" s="10" t="s">
        <v>574</v>
      </c>
      <c r="L139" s="10" t="str">
        <f t="shared" si="18"/>
        <v>Y</v>
      </c>
      <c r="P139"/>
    </row>
    <row r="140" spans="1:17" ht="13.95" customHeight="1" x14ac:dyDescent="0.3">
      <c r="A140" s="10">
        <f t="shared" si="16"/>
        <v>139</v>
      </c>
      <c r="B140" s="21" t="s">
        <v>471</v>
      </c>
      <c r="C140" s="21" t="s">
        <v>245</v>
      </c>
      <c r="D140" s="17" t="s">
        <v>564</v>
      </c>
      <c r="E140" s="18">
        <v>32089</v>
      </c>
      <c r="F140" s="8">
        <f t="shared" ca="1" si="17"/>
        <v>38.241095890410961</v>
      </c>
      <c r="G140" s="10" t="s">
        <v>488</v>
      </c>
      <c r="H140" s="10">
        <f t="shared" si="19"/>
        <v>1</v>
      </c>
      <c r="I140" s="10" t="s">
        <v>493</v>
      </c>
      <c r="J140" s="10" t="s">
        <v>493</v>
      </c>
      <c r="K140" s="10" t="s">
        <v>574</v>
      </c>
      <c r="L140" s="10" t="str">
        <f t="shared" si="18"/>
        <v>Y</v>
      </c>
    </row>
    <row r="141" spans="1:17" ht="13.95" customHeight="1" x14ac:dyDescent="0.3">
      <c r="A141" s="10">
        <f t="shared" si="16"/>
        <v>140</v>
      </c>
      <c r="B141" s="21" t="s">
        <v>289</v>
      </c>
      <c r="C141" s="21" t="s">
        <v>290</v>
      </c>
      <c r="D141" s="17" t="s">
        <v>564</v>
      </c>
      <c r="E141" s="18">
        <v>33066</v>
      </c>
      <c r="F141" s="8">
        <f t="shared" ca="1" si="17"/>
        <v>35.564383561643837</v>
      </c>
      <c r="G141" s="10" t="s">
        <v>488</v>
      </c>
      <c r="H141" s="10">
        <f t="shared" si="19"/>
        <v>1</v>
      </c>
      <c r="I141" s="10" t="s">
        <v>493</v>
      </c>
      <c r="J141" s="10" t="s">
        <v>493</v>
      </c>
      <c r="K141" s="10" t="s">
        <v>574</v>
      </c>
      <c r="L141" s="10" t="str">
        <f t="shared" si="18"/>
        <v>Y</v>
      </c>
      <c r="N141"/>
      <c r="O141"/>
      <c r="P141"/>
      <c r="Q141"/>
    </row>
    <row r="142" spans="1:17" ht="13.95" customHeight="1" x14ac:dyDescent="0.3">
      <c r="A142" s="10">
        <f t="shared" si="16"/>
        <v>141</v>
      </c>
      <c r="B142" s="28" t="s">
        <v>140</v>
      </c>
      <c r="C142" s="29" t="s">
        <v>70</v>
      </c>
      <c r="D142" s="10" t="s">
        <v>564</v>
      </c>
      <c r="E142" s="18">
        <v>35250</v>
      </c>
      <c r="F142" s="8">
        <f t="shared" ca="1" si="17"/>
        <v>29.580821917808219</v>
      </c>
      <c r="G142" s="10" t="s">
        <v>490</v>
      </c>
      <c r="H142" s="10">
        <f t="shared" si="19"/>
        <v>3</v>
      </c>
      <c r="I142" s="10" t="s">
        <v>493</v>
      </c>
      <c r="J142" s="10" t="s">
        <v>493</v>
      </c>
      <c r="K142" s="10" t="s">
        <v>574</v>
      </c>
      <c r="L142" s="10" t="str">
        <f t="shared" si="18"/>
        <v>Y</v>
      </c>
    </row>
    <row r="143" spans="1:17" ht="13.95" customHeight="1" x14ac:dyDescent="0.3">
      <c r="A143" s="10">
        <f t="shared" si="16"/>
        <v>142</v>
      </c>
      <c r="B143" s="12" t="s">
        <v>1117</v>
      </c>
      <c r="C143" s="12" t="s">
        <v>136</v>
      </c>
      <c r="D143" s="10" t="s">
        <v>564</v>
      </c>
      <c r="E143" s="18">
        <v>35028</v>
      </c>
      <c r="F143" s="8">
        <f t="shared" ca="1" si="17"/>
        <v>30.18904109589041</v>
      </c>
      <c r="G143" s="10" t="s">
        <v>488</v>
      </c>
      <c r="H143" s="10">
        <f t="shared" si="19"/>
        <v>1</v>
      </c>
      <c r="I143" s="10" t="s">
        <v>493</v>
      </c>
      <c r="J143" s="10" t="s">
        <v>493</v>
      </c>
      <c r="K143" s="10" t="s">
        <v>574</v>
      </c>
      <c r="L143" s="10" t="str">
        <f t="shared" si="18"/>
        <v>Y</v>
      </c>
    </row>
    <row r="144" spans="1:17" ht="13.95" customHeight="1" x14ac:dyDescent="0.3">
      <c r="A144" s="10">
        <f t="shared" si="16"/>
        <v>143</v>
      </c>
      <c r="B144" s="28" t="s">
        <v>1289</v>
      </c>
      <c r="C144" s="29" t="s">
        <v>1288</v>
      </c>
      <c r="D144" s="10" t="s">
        <v>564</v>
      </c>
      <c r="E144" s="18">
        <v>34631</v>
      </c>
      <c r="F144" s="8">
        <f t="shared" ca="1" si="17"/>
        <v>31.276712328767122</v>
      </c>
      <c r="G144" s="10" t="s">
        <v>488</v>
      </c>
      <c r="H144" s="10">
        <f t="shared" si="19"/>
        <v>1</v>
      </c>
      <c r="I144" s="10" t="s">
        <v>493</v>
      </c>
      <c r="J144" s="10" t="s">
        <v>493</v>
      </c>
      <c r="K144" s="10" t="s">
        <v>574</v>
      </c>
      <c r="L144" s="10" t="str">
        <f t="shared" si="18"/>
        <v>Y</v>
      </c>
    </row>
    <row r="145" spans="1:18" ht="13.95" customHeight="1" x14ac:dyDescent="0.3">
      <c r="A145" s="10">
        <f t="shared" si="16"/>
        <v>144</v>
      </c>
      <c r="B145" s="12" t="s">
        <v>472</v>
      </c>
      <c r="C145" s="12" t="s">
        <v>338</v>
      </c>
      <c r="D145" s="25" t="s">
        <v>564</v>
      </c>
      <c r="E145" s="18">
        <v>33858</v>
      </c>
      <c r="F145" s="8">
        <f t="shared" ca="1" si="17"/>
        <v>33.394520547945206</v>
      </c>
      <c r="G145" s="10" t="s">
        <v>488</v>
      </c>
      <c r="H145" s="10">
        <f t="shared" si="19"/>
        <v>1</v>
      </c>
      <c r="I145" s="10" t="s">
        <v>493</v>
      </c>
      <c r="J145" s="10" t="s">
        <v>493</v>
      </c>
      <c r="K145" s="10" t="s">
        <v>574</v>
      </c>
      <c r="L145" s="10" t="str">
        <f t="shared" si="18"/>
        <v>Y</v>
      </c>
      <c r="P145"/>
    </row>
    <row r="146" spans="1:18" ht="13.95" customHeight="1" x14ac:dyDescent="0.3">
      <c r="A146" s="10">
        <f t="shared" si="16"/>
        <v>145</v>
      </c>
      <c r="B146" s="12" t="s">
        <v>1487</v>
      </c>
      <c r="C146" s="12" t="s">
        <v>28</v>
      </c>
      <c r="D146" s="25" t="s">
        <v>564</v>
      </c>
      <c r="E146" s="18">
        <v>34387</v>
      </c>
      <c r="F146" s="8">
        <f t="shared" ca="1" si="17"/>
        <v>31.945205479452056</v>
      </c>
      <c r="G146" s="10" t="s">
        <v>489</v>
      </c>
      <c r="H146" s="10">
        <f t="shared" si="19"/>
        <v>2</v>
      </c>
      <c r="I146" s="10" t="s">
        <v>493</v>
      </c>
      <c r="J146" s="10" t="s">
        <v>493</v>
      </c>
      <c r="K146" s="10" t="s">
        <v>574</v>
      </c>
      <c r="L146" s="10" t="str">
        <f t="shared" si="18"/>
        <v>Y</v>
      </c>
      <c r="N146"/>
      <c r="O146"/>
      <c r="P146"/>
      <c r="Q146"/>
      <c r="R146"/>
    </row>
    <row r="147" spans="1:18" ht="13.95" customHeight="1" x14ac:dyDescent="0.3">
      <c r="A147" s="10">
        <f t="shared" si="16"/>
        <v>146</v>
      </c>
      <c r="B147" s="21" t="s">
        <v>384</v>
      </c>
      <c r="C147" s="21" t="s">
        <v>385</v>
      </c>
      <c r="D147" s="10" t="s">
        <v>564</v>
      </c>
      <c r="E147" s="18">
        <v>33845</v>
      </c>
      <c r="F147" s="8">
        <f t="shared" ca="1" si="17"/>
        <v>33.43013698630137</v>
      </c>
      <c r="G147" s="10" t="s">
        <v>488</v>
      </c>
      <c r="H147" s="10">
        <f t="shared" si="19"/>
        <v>1</v>
      </c>
      <c r="I147" s="10" t="s">
        <v>493</v>
      </c>
      <c r="J147" s="10" t="s">
        <v>493</v>
      </c>
      <c r="K147" s="10" t="s">
        <v>574</v>
      </c>
      <c r="L147" s="10" t="str">
        <f t="shared" si="18"/>
        <v>Y</v>
      </c>
    </row>
    <row r="148" spans="1:18" ht="13.95" customHeight="1" x14ac:dyDescent="0.3">
      <c r="A148" s="10">
        <f t="shared" si="16"/>
        <v>147</v>
      </c>
      <c r="B148" s="22" t="s">
        <v>680</v>
      </c>
      <c r="C148" s="22" t="s">
        <v>706</v>
      </c>
      <c r="D148" s="17" t="s">
        <v>564</v>
      </c>
      <c r="E148" s="18">
        <v>34369</v>
      </c>
      <c r="F148" s="8">
        <f t="shared" ca="1" si="17"/>
        <v>31.994520547945207</v>
      </c>
      <c r="G148" s="10" t="s">
        <v>491</v>
      </c>
      <c r="H148" s="10">
        <f t="shared" si="19"/>
        <v>4</v>
      </c>
      <c r="I148" s="10" t="s">
        <v>493</v>
      </c>
      <c r="J148" s="10" t="s">
        <v>493</v>
      </c>
      <c r="K148" s="10" t="s">
        <v>574</v>
      </c>
      <c r="L148" s="10" t="str">
        <f t="shared" si="18"/>
        <v>Y</v>
      </c>
    </row>
    <row r="149" spans="1:18" ht="13.95" customHeight="1" x14ac:dyDescent="0.3">
      <c r="A149" s="10">
        <f t="shared" si="16"/>
        <v>148</v>
      </c>
      <c r="B149" s="12" t="s">
        <v>307</v>
      </c>
      <c r="C149" s="12" t="s">
        <v>1488</v>
      </c>
      <c r="D149" s="25" t="s">
        <v>564</v>
      </c>
      <c r="E149" s="18">
        <v>35987</v>
      </c>
      <c r="F149" s="8">
        <f t="shared" ca="1" si="17"/>
        <v>27.561643835616437</v>
      </c>
      <c r="G149" s="10" t="s">
        <v>490</v>
      </c>
      <c r="H149" s="10">
        <f t="shared" si="19"/>
        <v>3</v>
      </c>
      <c r="I149" s="10" t="s">
        <v>493</v>
      </c>
      <c r="J149" s="10" t="s">
        <v>493</v>
      </c>
      <c r="K149" s="10" t="s">
        <v>574</v>
      </c>
      <c r="L149" s="10" t="str">
        <f t="shared" si="18"/>
        <v>Y</v>
      </c>
      <c r="P149"/>
    </row>
    <row r="150" spans="1:18" ht="13.95" customHeight="1" x14ac:dyDescent="0.3">
      <c r="A150" s="10">
        <f t="shared" si="16"/>
        <v>149</v>
      </c>
      <c r="B150" s="12" t="s">
        <v>1489</v>
      </c>
      <c r="C150" s="12" t="s">
        <v>224</v>
      </c>
      <c r="D150" s="10" t="s">
        <v>564</v>
      </c>
      <c r="E150" s="18">
        <v>33265</v>
      </c>
      <c r="F150" s="8">
        <f t="shared" ca="1" si="17"/>
        <v>35.019178082191779</v>
      </c>
      <c r="G150" s="10" t="s">
        <v>488</v>
      </c>
      <c r="H150" s="10">
        <f t="shared" si="19"/>
        <v>1</v>
      </c>
      <c r="I150" s="10" t="s">
        <v>493</v>
      </c>
      <c r="J150" s="10" t="s">
        <v>493</v>
      </c>
      <c r="K150" s="10" t="s">
        <v>574</v>
      </c>
      <c r="L150" s="10" t="str">
        <f t="shared" si="18"/>
        <v>Y</v>
      </c>
    </row>
    <row r="151" spans="1:18" ht="13.95" customHeight="1" x14ac:dyDescent="0.3">
      <c r="A151" s="10">
        <f t="shared" si="16"/>
        <v>150</v>
      </c>
      <c r="B151" s="28" t="s">
        <v>157</v>
      </c>
      <c r="C151" s="29" t="s">
        <v>888</v>
      </c>
      <c r="D151" s="10" t="s">
        <v>564</v>
      </c>
      <c r="E151" s="18">
        <v>35955</v>
      </c>
      <c r="F151" s="8">
        <f t="shared" ca="1" si="17"/>
        <v>27.649315068493152</v>
      </c>
      <c r="G151" s="10" t="s">
        <v>491</v>
      </c>
      <c r="H151" s="10">
        <f t="shared" si="19"/>
        <v>4</v>
      </c>
      <c r="I151" s="10" t="s">
        <v>493</v>
      </c>
      <c r="J151" s="10" t="s">
        <v>493</v>
      </c>
      <c r="K151" s="10" t="s">
        <v>574</v>
      </c>
      <c r="L151" s="10" t="str">
        <f t="shared" si="18"/>
        <v>Y</v>
      </c>
    </row>
    <row r="152" spans="1:18" ht="13.95" customHeight="1" x14ac:dyDescent="0.3">
      <c r="A152" s="10">
        <f t="shared" si="16"/>
        <v>151</v>
      </c>
      <c r="B152" s="12" t="s">
        <v>157</v>
      </c>
      <c r="C152" s="12" t="s">
        <v>795</v>
      </c>
      <c r="D152" s="25" t="s">
        <v>564</v>
      </c>
      <c r="E152" s="18">
        <v>35846</v>
      </c>
      <c r="F152" s="8">
        <f t="shared" ca="1" si="17"/>
        <v>27.947945205479453</v>
      </c>
      <c r="G152" s="10" t="s">
        <v>488</v>
      </c>
      <c r="H152" s="10">
        <f t="shared" si="19"/>
        <v>1</v>
      </c>
      <c r="I152" s="10" t="s">
        <v>493</v>
      </c>
      <c r="J152" s="10" t="s">
        <v>493</v>
      </c>
      <c r="K152" s="10" t="s">
        <v>574</v>
      </c>
      <c r="L152" s="10" t="str">
        <f t="shared" si="18"/>
        <v>Y</v>
      </c>
    </row>
    <row r="153" spans="1:18" ht="13.95" customHeight="1" x14ac:dyDescent="0.3">
      <c r="A153" s="10">
        <f t="shared" si="16"/>
        <v>152</v>
      </c>
      <c r="B153" s="28" t="s">
        <v>157</v>
      </c>
      <c r="C153" s="29" t="s">
        <v>1293</v>
      </c>
      <c r="D153" s="10" t="s">
        <v>564</v>
      </c>
      <c r="E153" s="18">
        <v>33312</v>
      </c>
      <c r="F153" s="8">
        <f t="shared" ca="1" si="17"/>
        <v>34.890410958904113</v>
      </c>
      <c r="G153" s="10" t="s">
        <v>491</v>
      </c>
      <c r="H153" s="10">
        <f t="shared" si="19"/>
        <v>4</v>
      </c>
      <c r="I153" s="10" t="s">
        <v>493</v>
      </c>
      <c r="J153" s="10" t="s">
        <v>493</v>
      </c>
      <c r="K153" s="10" t="s">
        <v>574</v>
      </c>
      <c r="L153" s="10" t="str">
        <f t="shared" si="18"/>
        <v>Y</v>
      </c>
    </row>
    <row r="154" spans="1:18" ht="13.95" customHeight="1" x14ac:dyDescent="0.3">
      <c r="A154" s="10">
        <f t="shared" si="16"/>
        <v>153</v>
      </c>
      <c r="B154" s="28" t="s">
        <v>157</v>
      </c>
      <c r="C154" s="29" t="s">
        <v>315</v>
      </c>
      <c r="D154" s="10" t="s">
        <v>564</v>
      </c>
      <c r="E154" s="18">
        <v>35731</v>
      </c>
      <c r="F154" s="8">
        <f t="shared" ca="1" si="17"/>
        <v>28.263013698630136</v>
      </c>
      <c r="G154" s="10" t="s">
        <v>488</v>
      </c>
      <c r="H154" s="10">
        <f t="shared" si="19"/>
        <v>1</v>
      </c>
      <c r="I154" s="10" t="s">
        <v>493</v>
      </c>
      <c r="J154" s="10" t="s">
        <v>493</v>
      </c>
      <c r="K154" s="10" t="s">
        <v>574</v>
      </c>
      <c r="L154" s="10" t="str">
        <f t="shared" si="18"/>
        <v>Y</v>
      </c>
    </row>
    <row r="155" spans="1:18" ht="13.95" customHeight="1" x14ac:dyDescent="0.3">
      <c r="A155" s="10">
        <f t="shared" si="16"/>
        <v>154</v>
      </c>
      <c r="B155" s="13" t="s">
        <v>1298</v>
      </c>
      <c r="C155" s="13" t="s">
        <v>1013</v>
      </c>
      <c r="D155" s="10" t="s">
        <v>564</v>
      </c>
      <c r="E155" s="18">
        <v>34535</v>
      </c>
      <c r="F155" s="8">
        <f t="shared" ca="1" si="17"/>
        <v>31.539726027397261</v>
      </c>
      <c r="G155" s="10" t="s">
        <v>488</v>
      </c>
      <c r="H155" s="10">
        <f t="shared" si="19"/>
        <v>1</v>
      </c>
      <c r="I155" s="10" t="s">
        <v>493</v>
      </c>
      <c r="J155" s="10" t="s">
        <v>493</v>
      </c>
      <c r="K155" s="10" t="s">
        <v>574</v>
      </c>
      <c r="L155" s="10" t="str">
        <f t="shared" si="18"/>
        <v>Y</v>
      </c>
    </row>
    <row r="156" spans="1:18" ht="13.95" customHeight="1" x14ac:dyDescent="0.3">
      <c r="A156" s="10">
        <f t="shared" si="16"/>
        <v>155</v>
      </c>
      <c r="B156" s="21" t="s">
        <v>559</v>
      </c>
      <c r="C156" s="21" t="s">
        <v>224</v>
      </c>
      <c r="D156" s="10" t="s">
        <v>564</v>
      </c>
      <c r="E156" s="18">
        <v>35289</v>
      </c>
      <c r="F156" s="8">
        <f t="shared" ca="1" si="17"/>
        <v>29.473972602739725</v>
      </c>
      <c r="G156" s="10" t="s">
        <v>488</v>
      </c>
      <c r="H156" s="10">
        <f t="shared" si="19"/>
        <v>1</v>
      </c>
      <c r="I156" s="10" t="s">
        <v>493</v>
      </c>
      <c r="J156" s="10" t="s">
        <v>493</v>
      </c>
      <c r="K156" s="10" t="s">
        <v>574</v>
      </c>
      <c r="L156" s="10" t="str">
        <f t="shared" si="18"/>
        <v>Y</v>
      </c>
    </row>
    <row r="157" spans="1:18" ht="13.95" customHeight="1" x14ac:dyDescent="0.3">
      <c r="A157" s="10">
        <f t="shared" si="16"/>
        <v>156</v>
      </c>
      <c r="B157" s="13" t="s">
        <v>898</v>
      </c>
      <c r="C157" s="13" t="s">
        <v>118</v>
      </c>
      <c r="D157" s="10" t="s">
        <v>564</v>
      </c>
      <c r="E157" s="18">
        <v>34820</v>
      </c>
      <c r="F157" s="8">
        <f t="shared" ca="1" si="17"/>
        <v>30.758904109589039</v>
      </c>
      <c r="G157" s="10" t="s">
        <v>488</v>
      </c>
      <c r="H157" s="10">
        <f t="shared" si="19"/>
        <v>1</v>
      </c>
      <c r="I157" s="10" t="s">
        <v>493</v>
      </c>
      <c r="J157" s="10" t="s">
        <v>493</v>
      </c>
      <c r="K157" s="10" t="s">
        <v>574</v>
      </c>
      <c r="L157" s="10" t="str">
        <f t="shared" si="18"/>
        <v>Y</v>
      </c>
      <c r="O157"/>
      <c r="P157"/>
    </row>
    <row r="158" spans="1:18" ht="13.95" customHeight="1" x14ac:dyDescent="0.3">
      <c r="A158" s="10">
        <f t="shared" si="16"/>
        <v>157</v>
      </c>
      <c r="B158" s="12" t="s">
        <v>1499</v>
      </c>
      <c r="C158" s="12" t="s">
        <v>338</v>
      </c>
      <c r="D158" s="10" t="s">
        <v>564</v>
      </c>
      <c r="E158" s="18">
        <v>36102</v>
      </c>
      <c r="F158" s="8">
        <f t="shared" ca="1" si="17"/>
        <v>27.246575342465754</v>
      </c>
      <c r="G158" s="10" t="s">
        <v>488</v>
      </c>
      <c r="H158" s="10">
        <f t="shared" si="19"/>
        <v>1</v>
      </c>
      <c r="I158" s="10" t="s">
        <v>493</v>
      </c>
      <c r="J158" s="10" t="s">
        <v>493</v>
      </c>
      <c r="K158" s="10" t="s">
        <v>574</v>
      </c>
      <c r="L158" s="10" t="str">
        <f t="shared" si="18"/>
        <v>Y</v>
      </c>
      <c r="M158"/>
    </row>
    <row r="159" spans="1:18" ht="13.95" customHeight="1" x14ac:dyDescent="0.3">
      <c r="A159" s="10">
        <f t="shared" si="16"/>
        <v>158</v>
      </c>
      <c r="B159" s="13" t="s">
        <v>683</v>
      </c>
      <c r="C159" s="13" t="s">
        <v>338</v>
      </c>
      <c r="D159" s="10" t="s">
        <v>564</v>
      </c>
      <c r="E159" s="18">
        <v>34529</v>
      </c>
      <c r="F159" s="8">
        <f t="shared" ca="1" si="17"/>
        <v>31.556164383561644</v>
      </c>
      <c r="G159" s="10" t="s">
        <v>490</v>
      </c>
      <c r="H159" s="10">
        <f t="shared" si="19"/>
        <v>3</v>
      </c>
      <c r="I159" s="10" t="s">
        <v>493</v>
      </c>
      <c r="J159" s="10" t="s">
        <v>493</v>
      </c>
      <c r="K159" s="10" t="s">
        <v>574</v>
      </c>
      <c r="L159" s="10" t="str">
        <f t="shared" si="18"/>
        <v>Y</v>
      </c>
    </row>
    <row r="160" spans="1:18" ht="13.95" customHeight="1" x14ac:dyDescent="0.3">
      <c r="A160" s="10">
        <f t="shared" si="16"/>
        <v>159</v>
      </c>
      <c r="B160" s="12" t="s">
        <v>1500</v>
      </c>
      <c r="C160" s="12" t="s">
        <v>69</v>
      </c>
      <c r="D160" s="25" t="s">
        <v>564</v>
      </c>
      <c r="E160" s="18">
        <v>33168</v>
      </c>
      <c r="F160" s="8">
        <f t="shared" ca="1" si="17"/>
        <v>35.284931506849318</v>
      </c>
      <c r="G160" s="10" t="s">
        <v>488</v>
      </c>
      <c r="H160" s="10">
        <f t="shared" si="19"/>
        <v>1</v>
      </c>
      <c r="I160" s="10" t="s">
        <v>493</v>
      </c>
      <c r="J160" s="10" t="s">
        <v>493</v>
      </c>
      <c r="K160" s="10" t="s">
        <v>574</v>
      </c>
      <c r="L160" s="10" t="str">
        <f t="shared" si="18"/>
        <v>Y</v>
      </c>
    </row>
    <row r="161" spans="1:21" ht="13.95" customHeight="1" x14ac:dyDescent="0.3">
      <c r="A161" s="10">
        <f t="shared" ref="A161:A177" si="20">ROW()-1</f>
        <v>160</v>
      </c>
      <c r="B161" s="28" t="s">
        <v>261</v>
      </c>
      <c r="C161" s="29" t="s">
        <v>88</v>
      </c>
      <c r="D161" s="10" t="s">
        <v>564</v>
      </c>
      <c r="E161" s="18">
        <v>35457</v>
      </c>
      <c r="F161" s="8">
        <f t="shared" ref="F161:F177" ca="1" si="21">IF(E161="","",(TODAY()-E161)/365)</f>
        <v>29.013698630136986</v>
      </c>
      <c r="G161" s="10" t="s">
        <v>490</v>
      </c>
      <c r="H161" s="10">
        <f t="shared" ref="H161:H177" si="22">IF(G161="P",1,(IF(G161="C",2,(IF(G161="IF",3,(IF(G161="OF",4,"x")))))))</f>
        <v>3</v>
      </c>
      <c r="I161" s="10" t="s">
        <v>493</v>
      </c>
      <c r="J161" s="10" t="s">
        <v>493</v>
      </c>
      <c r="K161" s="10" t="s">
        <v>574</v>
      </c>
      <c r="L161" s="10" t="str">
        <f t="shared" ref="L161:L177" si="23">IF(AND(I161="N",J161="N"),"Y","N")</f>
        <v>Y</v>
      </c>
    </row>
    <row r="162" spans="1:21" ht="13.95" customHeight="1" x14ac:dyDescent="0.3">
      <c r="A162" s="10">
        <f t="shared" si="20"/>
        <v>161</v>
      </c>
      <c r="B162" s="22" t="s">
        <v>684</v>
      </c>
      <c r="C162" s="22" t="s">
        <v>266</v>
      </c>
      <c r="D162" s="17" t="s">
        <v>564</v>
      </c>
      <c r="E162" s="18">
        <v>33282</v>
      </c>
      <c r="F162" s="8">
        <f t="shared" ca="1" si="21"/>
        <v>34.972602739726028</v>
      </c>
      <c r="G162" s="10" t="s">
        <v>490</v>
      </c>
      <c r="H162" s="10">
        <f t="shared" si="22"/>
        <v>3</v>
      </c>
      <c r="I162" s="10" t="s">
        <v>493</v>
      </c>
      <c r="J162" s="10" t="s">
        <v>493</v>
      </c>
      <c r="K162" s="10" t="s">
        <v>574</v>
      </c>
      <c r="L162" s="10" t="str">
        <f t="shared" si="23"/>
        <v>Y</v>
      </c>
    </row>
    <row r="163" spans="1:21" ht="13.95" customHeight="1" x14ac:dyDescent="0.3">
      <c r="A163" s="10">
        <f t="shared" si="20"/>
        <v>162</v>
      </c>
      <c r="B163" s="12" t="s">
        <v>1077</v>
      </c>
      <c r="C163" s="12" t="s">
        <v>108</v>
      </c>
      <c r="D163" s="10" t="s">
        <v>564</v>
      </c>
      <c r="E163" s="18">
        <v>34218</v>
      </c>
      <c r="F163" s="8">
        <f t="shared" ca="1" si="21"/>
        <v>32.408219178082192</v>
      </c>
      <c r="G163" s="10" t="s">
        <v>490</v>
      </c>
      <c r="H163" s="10">
        <f t="shared" si="22"/>
        <v>3</v>
      </c>
      <c r="I163" s="10" t="s">
        <v>493</v>
      </c>
      <c r="J163" s="10" t="s">
        <v>493</v>
      </c>
      <c r="K163" s="10" t="s">
        <v>574</v>
      </c>
      <c r="L163" s="10" t="str">
        <f t="shared" si="23"/>
        <v>Y</v>
      </c>
    </row>
    <row r="164" spans="1:21" ht="13.95" customHeight="1" x14ac:dyDescent="0.3">
      <c r="A164" s="10">
        <f t="shared" si="20"/>
        <v>163</v>
      </c>
      <c r="B164" s="21" t="s">
        <v>149</v>
      </c>
      <c r="C164" s="21" t="s">
        <v>150</v>
      </c>
      <c r="D164" s="10" t="s">
        <v>564</v>
      </c>
      <c r="E164" s="18">
        <v>30569</v>
      </c>
      <c r="F164" s="8">
        <f t="shared" ca="1" si="21"/>
        <v>42.405479452054792</v>
      </c>
      <c r="G164" s="10" t="s">
        <v>490</v>
      </c>
      <c r="H164" s="10">
        <f t="shared" si="22"/>
        <v>3</v>
      </c>
      <c r="I164" s="10" t="s">
        <v>493</v>
      </c>
      <c r="J164" s="10" t="s">
        <v>493</v>
      </c>
      <c r="K164" s="10" t="s">
        <v>574</v>
      </c>
      <c r="L164" s="10" t="str">
        <f t="shared" si="23"/>
        <v>Y</v>
      </c>
      <c r="M164"/>
      <c r="N164"/>
      <c r="O164"/>
      <c r="P164"/>
    </row>
    <row r="165" spans="1:21" ht="13.95" customHeight="1" x14ac:dyDescent="0.3">
      <c r="A165" s="10">
        <f t="shared" si="20"/>
        <v>164</v>
      </c>
      <c r="B165" s="21" t="s">
        <v>106</v>
      </c>
      <c r="C165" s="21" t="s">
        <v>58</v>
      </c>
      <c r="D165" s="10" t="s">
        <v>564</v>
      </c>
      <c r="E165" s="18">
        <v>29828</v>
      </c>
      <c r="F165" s="8">
        <f t="shared" ca="1" si="21"/>
        <v>44.435616438356163</v>
      </c>
      <c r="G165" s="10" t="s">
        <v>488</v>
      </c>
      <c r="H165" s="10">
        <f t="shared" si="22"/>
        <v>1</v>
      </c>
      <c r="I165" s="10" t="s">
        <v>493</v>
      </c>
      <c r="J165" s="10" t="s">
        <v>493</v>
      </c>
      <c r="K165" s="10" t="s">
        <v>574</v>
      </c>
      <c r="L165" s="10" t="str">
        <f t="shared" si="23"/>
        <v>Y</v>
      </c>
      <c r="R165"/>
      <c r="S165"/>
      <c r="T165"/>
      <c r="U165"/>
    </row>
    <row r="166" spans="1:21" ht="13.95" customHeight="1" x14ac:dyDescent="0.3">
      <c r="A166" s="10">
        <f t="shared" si="20"/>
        <v>165</v>
      </c>
      <c r="B166" s="28" t="s">
        <v>1301</v>
      </c>
      <c r="C166" s="29" t="s">
        <v>339</v>
      </c>
      <c r="D166" s="10" t="s">
        <v>564</v>
      </c>
      <c r="E166" s="18">
        <v>35803</v>
      </c>
      <c r="F166" s="8">
        <f t="shared" ca="1" si="21"/>
        <v>28.065753424657533</v>
      </c>
      <c r="G166" s="10" t="s">
        <v>488</v>
      </c>
      <c r="H166" s="10">
        <f t="shared" si="22"/>
        <v>1</v>
      </c>
      <c r="I166" s="10" t="s">
        <v>493</v>
      </c>
      <c r="J166" s="10" t="s">
        <v>493</v>
      </c>
      <c r="K166" s="10" t="s">
        <v>574</v>
      </c>
      <c r="L166" s="10" t="str">
        <f t="shared" si="23"/>
        <v>Y</v>
      </c>
    </row>
    <row r="167" spans="1:21" ht="13.95" customHeight="1" x14ac:dyDescent="0.3">
      <c r="A167" s="10">
        <f t="shared" si="20"/>
        <v>166</v>
      </c>
      <c r="B167" s="13" t="s">
        <v>1017</v>
      </c>
      <c r="C167" s="13" t="s">
        <v>26</v>
      </c>
      <c r="D167" s="10" t="s">
        <v>564</v>
      </c>
      <c r="E167" s="18">
        <v>33546</v>
      </c>
      <c r="F167" s="8">
        <f t="shared" ca="1" si="21"/>
        <v>34.249315068493154</v>
      </c>
      <c r="G167" s="10" t="s">
        <v>489</v>
      </c>
      <c r="H167" s="10">
        <f t="shared" si="22"/>
        <v>2</v>
      </c>
      <c r="I167" s="10" t="s">
        <v>493</v>
      </c>
      <c r="J167" s="10" t="s">
        <v>493</v>
      </c>
      <c r="K167" s="10" t="s">
        <v>574</v>
      </c>
      <c r="L167" s="10" t="str">
        <f t="shared" si="23"/>
        <v>Y</v>
      </c>
    </row>
    <row r="168" spans="1:21" ht="13.95" customHeight="1" x14ac:dyDescent="0.3">
      <c r="A168" s="10">
        <f t="shared" si="20"/>
        <v>167</v>
      </c>
      <c r="B168" s="12" t="s">
        <v>794</v>
      </c>
      <c r="C168" s="12" t="s">
        <v>1505</v>
      </c>
      <c r="D168" s="25" t="s">
        <v>564</v>
      </c>
      <c r="E168" s="18">
        <v>35446</v>
      </c>
      <c r="F168" s="8">
        <f t="shared" ca="1" si="21"/>
        <v>29.043835616438358</v>
      </c>
      <c r="G168" s="10" t="s">
        <v>488</v>
      </c>
      <c r="H168" s="10">
        <f t="shared" si="22"/>
        <v>1</v>
      </c>
      <c r="I168" s="10" t="s">
        <v>493</v>
      </c>
      <c r="J168" s="10" t="s">
        <v>493</v>
      </c>
      <c r="K168" s="10" t="s">
        <v>574</v>
      </c>
      <c r="L168" s="10" t="str">
        <f t="shared" si="23"/>
        <v>Y</v>
      </c>
    </row>
    <row r="169" spans="1:21" ht="13.95" customHeight="1" x14ac:dyDescent="0.3">
      <c r="A169" s="10">
        <f t="shared" si="20"/>
        <v>168</v>
      </c>
      <c r="B169" s="21" t="s">
        <v>561</v>
      </c>
      <c r="C169" s="21" t="s">
        <v>150</v>
      </c>
      <c r="D169" s="10" t="s">
        <v>564</v>
      </c>
      <c r="E169" s="18">
        <v>32989</v>
      </c>
      <c r="F169" s="8">
        <f t="shared" ca="1" si="21"/>
        <v>35.775342465753425</v>
      </c>
      <c r="G169" s="10" t="s">
        <v>490</v>
      </c>
      <c r="H169" s="10">
        <f t="shared" si="22"/>
        <v>3</v>
      </c>
      <c r="I169" s="10" t="s">
        <v>493</v>
      </c>
      <c r="J169" s="10" t="s">
        <v>493</v>
      </c>
      <c r="K169" s="10" t="s">
        <v>574</v>
      </c>
      <c r="L169" s="10" t="str">
        <f t="shared" si="23"/>
        <v>Y</v>
      </c>
    </row>
    <row r="170" spans="1:21" ht="13.95" customHeight="1" x14ac:dyDescent="0.3">
      <c r="A170" s="10">
        <f t="shared" si="20"/>
        <v>169</v>
      </c>
      <c r="B170" s="12" t="s">
        <v>562</v>
      </c>
      <c r="C170" s="12" t="s">
        <v>870</v>
      </c>
      <c r="D170" s="25" t="s">
        <v>564</v>
      </c>
      <c r="E170" s="18">
        <v>36117</v>
      </c>
      <c r="F170" s="8">
        <f t="shared" ca="1" si="21"/>
        <v>27.205479452054796</v>
      </c>
      <c r="G170" s="10" t="s">
        <v>488</v>
      </c>
      <c r="H170" s="10">
        <f t="shared" si="22"/>
        <v>1</v>
      </c>
      <c r="I170" s="10" t="s">
        <v>493</v>
      </c>
      <c r="J170" s="10" t="s">
        <v>493</v>
      </c>
      <c r="K170" s="10" t="s">
        <v>574</v>
      </c>
      <c r="L170" s="10" t="str">
        <f t="shared" si="23"/>
        <v>Y</v>
      </c>
    </row>
    <row r="171" spans="1:21" ht="13.95" customHeight="1" x14ac:dyDescent="0.3">
      <c r="A171" s="10">
        <f t="shared" si="20"/>
        <v>170</v>
      </c>
      <c r="B171" s="12" t="s">
        <v>1511</v>
      </c>
      <c r="C171" s="12" t="s">
        <v>1512</v>
      </c>
      <c r="D171" s="25" t="s">
        <v>564</v>
      </c>
      <c r="E171" s="18">
        <v>36028</v>
      </c>
      <c r="F171" s="8">
        <f t="shared" ca="1" si="21"/>
        <v>27.449315068493149</v>
      </c>
      <c r="G171" s="10" t="s">
        <v>488</v>
      </c>
      <c r="H171" s="10">
        <f t="shared" si="22"/>
        <v>1</v>
      </c>
      <c r="I171" s="10" t="s">
        <v>493</v>
      </c>
      <c r="J171" s="10" t="s">
        <v>493</v>
      </c>
      <c r="K171" s="10" t="s">
        <v>574</v>
      </c>
      <c r="L171" s="10" t="str">
        <f t="shared" si="23"/>
        <v>Y</v>
      </c>
    </row>
    <row r="172" spans="1:21" ht="13.95" customHeight="1" x14ac:dyDescent="0.3">
      <c r="A172" s="10">
        <f t="shared" si="20"/>
        <v>171</v>
      </c>
      <c r="B172" s="12" t="s">
        <v>1513</v>
      </c>
      <c r="C172" s="12" t="s">
        <v>1514</v>
      </c>
      <c r="D172" s="25" t="s">
        <v>564</v>
      </c>
      <c r="E172" s="18">
        <v>34921</v>
      </c>
      <c r="F172" s="8">
        <f t="shared" ca="1" si="21"/>
        <v>30.482191780821918</v>
      </c>
      <c r="G172" s="10" t="s">
        <v>488</v>
      </c>
      <c r="H172" s="10">
        <f t="shared" si="22"/>
        <v>1</v>
      </c>
      <c r="I172" s="10" t="s">
        <v>493</v>
      </c>
      <c r="J172" s="10" t="s">
        <v>493</v>
      </c>
      <c r="K172" s="10" t="s">
        <v>574</v>
      </c>
      <c r="L172" s="10" t="str">
        <f t="shared" si="23"/>
        <v>Y</v>
      </c>
      <c r="M172"/>
    </row>
    <row r="173" spans="1:21" ht="13.95" customHeight="1" x14ac:dyDescent="0.3">
      <c r="A173" s="10">
        <f t="shared" si="20"/>
        <v>172</v>
      </c>
      <c r="B173" s="28" t="s">
        <v>1308</v>
      </c>
      <c r="C173" s="29" t="s">
        <v>61</v>
      </c>
      <c r="D173" s="10" t="s">
        <v>564</v>
      </c>
      <c r="E173" s="18">
        <v>35349</v>
      </c>
      <c r="F173" s="8">
        <f t="shared" ca="1" si="21"/>
        <v>29.30958904109589</v>
      </c>
      <c r="G173" s="10" t="s">
        <v>488</v>
      </c>
      <c r="H173" s="10">
        <f t="shared" si="22"/>
        <v>1</v>
      </c>
      <c r="I173" s="10" t="s">
        <v>493</v>
      </c>
      <c r="J173" s="10" t="s">
        <v>493</v>
      </c>
      <c r="K173" s="10" t="s">
        <v>574</v>
      </c>
      <c r="L173" s="10" t="str">
        <f t="shared" si="23"/>
        <v>Y</v>
      </c>
    </row>
    <row r="174" spans="1:21" ht="13.95" customHeight="1" x14ac:dyDescent="0.3">
      <c r="A174" s="10">
        <f t="shared" si="20"/>
        <v>173</v>
      </c>
      <c r="B174" s="21" t="s">
        <v>563</v>
      </c>
      <c r="C174" s="21" t="s">
        <v>143</v>
      </c>
      <c r="D174" s="17" t="s">
        <v>564</v>
      </c>
      <c r="E174" s="18">
        <v>33387</v>
      </c>
      <c r="F174" s="8">
        <f t="shared" ca="1" si="21"/>
        <v>34.684931506849317</v>
      </c>
      <c r="G174" s="10" t="s">
        <v>488</v>
      </c>
      <c r="H174" s="10">
        <f t="shared" si="22"/>
        <v>1</v>
      </c>
      <c r="I174" s="10" t="s">
        <v>493</v>
      </c>
      <c r="J174" s="10" t="s">
        <v>493</v>
      </c>
      <c r="K174" s="10" t="s">
        <v>574</v>
      </c>
      <c r="L174" s="10" t="str">
        <f t="shared" si="23"/>
        <v>Y</v>
      </c>
      <c r="Q174"/>
      <c r="R174"/>
      <c r="S174"/>
      <c r="T174"/>
    </row>
    <row r="175" spans="1:21" ht="13.95" customHeight="1" x14ac:dyDescent="0.3">
      <c r="A175" s="10">
        <f t="shared" si="20"/>
        <v>174</v>
      </c>
      <c r="B175" s="21" t="s">
        <v>456</v>
      </c>
      <c r="C175" s="21" t="s">
        <v>457</v>
      </c>
      <c r="D175" s="10" t="s">
        <v>564</v>
      </c>
      <c r="E175" s="18">
        <v>33156</v>
      </c>
      <c r="F175" s="8">
        <f t="shared" ca="1" si="21"/>
        <v>35.317808219178083</v>
      </c>
      <c r="G175" s="10" t="s">
        <v>490</v>
      </c>
      <c r="H175" s="10">
        <f t="shared" si="22"/>
        <v>3</v>
      </c>
      <c r="I175" s="10" t="s">
        <v>493</v>
      </c>
      <c r="J175" s="10" t="s">
        <v>493</v>
      </c>
      <c r="K175" s="10" t="s">
        <v>574</v>
      </c>
      <c r="L175" s="10" t="str">
        <f t="shared" si="23"/>
        <v>Y</v>
      </c>
    </row>
    <row r="176" spans="1:21" ht="13.95" customHeight="1" x14ac:dyDescent="0.3">
      <c r="A176" s="10">
        <f t="shared" si="20"/>
        <v>175</v>
      </c>
      <c r="B176" s="13" t="s">
        <v>270</v>
      </c>
      <c r="C176" s="13" t="s">
        <v>47</v>
      </c>
      <c r="D176" s="10" t="s">
        <v>564</v>
      </c>
      <c r="E176" s="18">
        <v>34221</v>
      </c>
      <c r="F176" s="8">
        <f t="shared" ca="1" si="21"/>
        <v>32.4</v>
      </c>
      <c r="G176" s="10" t="s">
        <v>488</v>
      </c>
      <c r="H176" s="10">
        <f t="shared" si="22"/>
        <v>1</v>
      </c>
      <c r="I176" s="10" t="s">
        <v>493</v>
      </c>
      <c r="J176" s="10" t="s">
        <v>493</v>
      </c>
      <c r="K176" s="10" t="s">
        <v>574</v>
      </c>
      <c r="L176" s="10" t="str">
        <f t="shared" si="23"/>
        <v>Y</v>
      </c>
    </row>
    <row r="177" spans="1:12" ht="13.95" customHeight="1" x14ac:dyDescent="0.3">
      <c r="A177" s="10">
        <f t="shared" si="20"/>
        <v>176</v>
      </c>
      <c r="B177" s="12" t="s">
        <v>1108</v>
      </c>
      <c r="C177" s="12" t="s">
        <v>1109</v>
      </c>
      <c r="D177" s="10" t="s">
        <v>564</v>
      </c>
      <c r="E177" s="18">
        <v>34209</v>
      </c>
      <c r="F177" s="8">
        <f t="shared" ca="1" si="21"/>
        <v>32.43287671232877</v>
      </c>
      <c r="G177" s="10" t="s">
        <v>489</v>
      </c>
      <c r="H177" s="10">
        <f t="shared" si="22"/>
        <v>2</v>
      </c>
      <c r="I177" s="10" t="s">
        <v>493</v>
      </c>
      <c r="J177" s="10" t="s">
        <v>493</v>
      </c>
      <c r="K177" s="10" t="s">
        <v>574</v>
      </c>
      <c r="L177" s="10" t="str">
        <f t="shared" si="23"/>
        <v>Y</v>
      </c>
    </row>
  </sheetData>
  <printOptions horizontalCentered="1" gridLines="1"/>
  <pageMargins left="0.5" right="0.5" top="0.75" bottom="0.75" header="0" footer="0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95"/>
  <sheetViews>
    <sheetView tabSelected="1" topLeftCell="A19" zoomScale="150" zoomScaleNormal="150" workbookViewId="0">
      <selection activeCell="I29" sqref="I29"/>
    </sheetView>
  </sheetViews>
  <sheetFormatPr defaultColWidth="8.77734375" defaultRowHeight="14.4" x14ac:dyDescent="0.3"/>
  <cols>
    <col min="1" max="2" width="12.6640625" customWidth="1"/>
    <col min="3" max="7" width="7.6640625" customWidth="1"/>
    <col min="8" max="9" width="8.77734375" style="33"/>
  </cols>
  <sheetData>
    <row r="1" spans="1:13" x14ac:dyDescent="0.3">
      <c r="A1" s="19" t="s">
        <v>591</v>
      </c>
      <c r="B1" s="19" t="s">
        <v>592</v>
      </c>
      <c r="C1" s="19" t="s">
        <v>622</v>
      </c>
      <c r="D1" s="19" t="s">
        <v>623</v>
      </c>
      <c r="E1" s="19" t="s">
        <v>624</v>
      </c>
      <c r="F1" s="19" t="s">
        <v>625</v>
      </c>
      <c r="G1" s="19" t="s">
        <v>626</v>
      </c>
      <c r="H1" s="32"/>
    </row>
    <row r="2" spans="1:13" x14ac:dyDescent="0.3">
      <c r="A2" s="13" t="s">
        <v>612</v>
      </c>
      <c r="B2" s="13" t="s">
        <v>1313</v>
      </c>
      <c r="C2" s="10">
        <v>24</v>
      </c>
      <c r="D2" s="10">
        <v>9</v>
      </c>
      <c r="E2" s="10">
        <v>9</v>
      </c>
      <c r="F2" s="10">
        <v>19</v>
      </c>
      <c r="G2" s="10">
        <v>19</v>
      </c>
    </row>
    <row r="3" spans="1:13" x14ac:dyDescent="0.3">
      <c r="A3" s="13" t="s">
        <v>620</v>
      </c>
      <c r="B3" s="13" t="s">
        <v>637</v>
      </c>
      <c r="C3" s="10">
        <v>24</v>
      </c>
      <c r="D3" s="10">
        <v>5</v>
      </c>
      <c r="E3" s="10">
        <v>8</v>
      </c>
      <c r="F3" s="10">
        <v>2</v>
      </c>
      <c r="G3" s="10">
        <v>2</v>
      </c>
      <c r="M3" s="30"/>
    </row>
    <row r="4" spans="1:13" x14ac:dyDescent="0.3">
      <c r="A4" s="13" t="s">
        <v>610</v>
      </c>
      <c r="B4" s="13" t="s">
        <v>595</v>
      </c>
      <c r="C4" s="10"/>
      <c r="D4" s="10"/>
      <c r="E4" s="10"/>
      <c r="F4" s="10"/>
      <c r="G4" s="10"/>
      <c r="M4" s="30"/>
    </row>
    <row r="5" spans="1:13" x14ac:dyDescent="0.3">
      <c r="A5" s="13" t="s">
        <v>803</v>
      </c>
      <c r="B5" s="13" t="s">
        <v>639</v>
      </c>
      <c r="C5" s="10">
        <v>24</v>
      </c>
      <c r="D5" s="10">
        <v>1</v>
      </c>
      <c r="E5" s="10">
        <v>1</v>
      </c>
      <c r="F5" s="10">
        <v>10</v>
      </c>
      <c r="G5" s="10">
        <v>10</v>
      </c>
      <c r="M5" s="30"/>
    </row>
    <row r="6" spans="1:13" x14ac:dyDescent="0.3">
      <c r="A6" s="13" t="s">
        <v>598</v>
      </c>
      <c r="B6" s="13" t="s">
        <v>607</v>
      </c>
      <c r="C6" s="10"/>
      <c r="D6" s="10"/>
      <c r="E6" s="10"/>
      <c r="F6" s="10"/>
      <c r="G6" s="10"/>
      <c r="M6" s="30"/>
    </row>
    <row r="7" spans="1:13" x14ac:dyDescent="0.3">
      <c r="A7" s="13" t="s">
        <v>614</v>
      </c>
      <c r="B7" s="13" t="s">
        <v>609</v>
      </c>
      <c r="C7" s="10">
        <v>24</v>
      </c>
      <c r="D7" s="10">
        <v>1</v>
      </c>
      <c r="E7" s="10">
        <v>1</v>
      </c>
      <c r="F7" s="10">
        <v>15</v>
      </c>
      <c r="G7" s="10">
        <v>12</v>
      </c>
      <c r="M7" s="30"/>
    </row>
    <row r="8" spans="1:13" x14ac:dyDescent="0.3">
      <c r="A8" s="13" t="s">
        <v>616</v>
      </c>
      <c r="B8" s="13" t="s">
        <v>617</v>
      </c>
      <c r="C8" s="10"/>
      <c r="D8" s="10"/>
      <c r="E8" s="10"/>
      <c r="F8" s="10"/>
      <c r="G8" s="10"/>
      <c r="M8" s="30"/>
    </row>
    <row r="9" spans="1:13" x14ac:dyDescent="0.3">
      <c r="A9" s="13" t="s">
        <v>597</v>
      </c>
      <c r="B9" s="13" t="s">
        <v>632</v>
      </c>
      <c r="C9" s="10"/>
      <c r="D9" s="10"/>
      <c r="E9" s="10"/>
      <c r="F9" s="10"/>
      <c r="G9" s="10"/>
      <c r="M9" s="30"/>
    </row>
    <row r="10" spans="1:13" x14ac:dyDescent="0.3">
      <c r="A10" s="13" t="s">
        <v>618</v>
      </c>
      <c r="B10" s="13" t="s">
        <v>636</v>
      </c>
      <c r="C10" s="10">
        <v>24</v>
      </c>
      <c r="D10" s="10">
        <v>1</v>
      </c>
      <c r="E10" s="10">
        <v>1</v>
      </c>
      <c r="F10" s="10">
        <v>7</v>
      </c>
      <c r="G10" s="10">
        <v>13</v>
      </c>
      <c r="M10" s="30"/>
    </row>
    <row r="11" spans="1:13" x14ac:dyDescent="0.3">
      <c r="A11" s="13" t="s">
        <v>605</v>
      </c>
      <c r="B11" s="13" t="s">
        <v>634</v>
      </c>
      <c r="C11" s="10">
        <v>24</v>
      </c>
      <c r="D11" s="10">
        <v>2</v>
      </c>
      <c r="E11" s="10">
        <v>2</v>
      </c>
      <c r="F11" s="10">
        <v>11</v>
      </c>
      <c r="G11" s="10">
        <v>14</v>
      </c>
      <c r="M11" s="30"/>
    </row>
    <row r="12" spans="1:13" x14ac:dyDescent="0.3">
      <c r="A12" s="13" t="s">
        <v>1768</v>
      </c>
      <c r="B12" s="13" t="s">
        <v>604</v>
      </c>
      <c r="C12" s="10">
        <v>24</v>
      </c>
      <c r="D12" s="10">
        <v>5</v>
      </c>
      <c r="E12" s="10">
        <v>5</v>
      </c>
      <c r="F12" s="10">
        <v>3</v>
      </c>
      <c r="G12" s="10">
        <v>9</v>
      </c>
      <c r="M12" s="30"/>
    </row>
    <row r="13" spans="1:13" x14ac:dyDescent="0.3">
      <c r="A13" s="13" t="s">
        <v>594</v>
      </c>
      <c r="B13" s="13" t="s">
        <v>611</v>
      </c>
      <c r="C13" s="10"/>
      <c r="D13" s="10"/>
      <c r="E13" s="10"/>
      <c r="F13" s="10"/>
      <c r="G13" s="10"/>
      <c r="M13" s="30"/>
    </row>
    <row r="14" spans="1:13" x14ac:dyDescent="0.3">
      <c r="A14" s="13" t="s">
        <v>1536</v>
      </c>
      <c r="B14" s="13" t="s">
        <v>638</v>
      </c>
      <c r="C14" s="10"/>
      <c r="D14" s="10"/>
      <c r="E14" s="10"/>
      <c r="F14" s="10"/>
      <c r="G14" s="10"/>
      <c r="M14" s="30"/>
    </row>
    <row r="15" spans="1:13" x14ac:dyDescent="0.3">
      <c r="A15" s="13" t="s">
        <v>593</v>
      </c>
      <c r="B15" s="13" t="s">
        <v>600</v>
      </c>
      <c r="C15" s="10"/>
      <c r="D15" s="10"/>
      <c r="E15" s="10"/>
      <c r="F15" s="10"/>
      <c r="G15" s="10"/>
      <c r="M15" s="30"/>
    </row>
    <row r="16" spans="1:13" x14ac:dyDescent="0.3">
      <c r="A16" s="13" t="s">
        <v>804</v>
      </c>
      <c r="B16" s="13" t="s">
        <v>613</v>
      </c>
      <c r="C16" s="10">
        <v>24</v>
      </c>
      <c r="D16" s="10">
        <v>8</v>
      </c>
      <c r="E16" s="10">
        <v>8</v>
      </c>
      <c r="F16" s="10">
        <v>9</v>
      </c>
      <c r="G16" s="10">
        <v>12</v>
      </c>
      <c r="M16" s="30"/>
    </row>
    <row r="17" spans="1:13" x14ac:dyDescent="0.3">
      <c r="A17" s="13" t="s">
        <v>596</v>
      </c>
      <c r="B17" s="13" t="s">
        <v>628</v>
      </c>
      <c r="C17" s="10">
        <v>24</v>
      </c>
      <c r="D17" s="10">
        <v>10</v>
      </c>
      <c r="E17" s="10">
        <v>10</v>
      </c>
      <c r="F17" s="10">
        <v>7</v>
      </c>
      <c r="G17" s="10">
        <v>7</v>
      </c>
      <c r="M17" s="30"/>
    </row>
    <row r="18" spans="1:13" x14ac:dyDescent="0.3">
      <c r="A18" s="13" t="s">
        <v>608</v>
      </c>
      <c r="B18" s="13" t="s">
        <v>635</v>
      </c>
      <c r="C18" s="10"/>
      <c r="D18" s="10"/>
      <c r="E18" s="10"/>
      <c r="F18" s="10"/>
      <c r="G18" s="10"/>
      <c r="M18" s="30"/>
    </row>
    <row r="19" spans="1:13" x14ac:dyDescent="0.3">
      <c r="A19" s="13" t="s">
        <v>602</v>
      </c>
      <c r="B19" s="13" t="s">
        <v>606</v>
      </c>
      <c r="C19" s="10"/>
      <c r="D19" s="10"/>
      <c r="E19" s="10"/>
      <c r="F19" s="10"/>
      <c r="G19" s="10"/>
      <c r="M19" s="30"/>
    </row>
    <row r="20" spans="1:13" x14ac:dyDescent="0.3">
      <c r="A20" s="13" t="s">
        <v>1769</v>
      </c>
      <c r="B20" s="13" t="s">
        <v>633</v>
      </c>
      <c r="C20" s="10"/>
      <c r="D20" s="10"/>
      <c r="E20" s="10"/>
      <c r="F20" s="10"/>
      <c r="G20" s="10"/>
      <c r="M20" s="30"/>
    </row>
    <row r="21" spans="1:13" x14ac:dyDescent="0.3">
      <c r="A21" s="13" t="s">
        <v>709</v>
      </c>
      <c r="B21" s="13" t="s">
        <v>601</v>
      </c>
      <c r="C21" s="10">
        <v>24</v>
      </c>
      <c r="D21" s="10">
        <v>9</v>
      </c>
      <c r="E21" s="10">
        <v>9</v>
      </c>
      <c r="F21" s="10">
        <v>9</v>
      </c>
      <c r="G21" s="10">
        <v>9</v>
      </c>
      <c r="M21" s="30"/>
    </row>
    <row r="22" spans="1:13" x14ac:dyDescent="0.3">
      <c r="C22" s="26" t="s">
        <v>906</v>
      </c>
      <c r="D22" s="23">
        <f>AVERAGE(D2:D21)</f>
        <v>5.0999999999999996</v>
      </c>
      <c r="E22" s="23">
        <f t="shared" ref="E22:G22" si="0">AVERAGE(E2:E21)</f>
        <v>5.4</v>
      </c>
      <c r="F22" s="23">
        <f t="shared" si="0"/>
        <v>9.1999999999999993</v>
      </c>
      <c r="G22" s="23">
        <f t="shared" si="0"/>
        <v>10.7</v>
      </c>
      <c r="M22" s="30"/>
    </row>
    <row r="23" spans="1:13" x14ac:dyDescent="0.3">
      <c r="C23" s="26" t="s">
        <v>907</v>
      </c>
      <c r="D23" s="23">
        <f>AVERAGE(D2:D11)</f>
        <v>3.1666666666666665</v>
      </c>
      <c r="E23" s="23">
        <f t="shared" ref="E23:G23" si="1">AVERAGE(E2:E11)</f>
        <v>3.6666666666666665</v>
      </c>
      <c r="F23" s="23">
        <f t="shared" si="1"/>
        <v>10.666666666666666</v>
      </c>
      <c r="G23" s="23">
        <f t="shared" si="1"/>
        <v>11.666666666666666</v>
      </c>
      <c r="M23" s="30"/>
    </row>
    <row r="24" spans="1:13" x14ac:dyDescent="0.3">
      <c r="C24" s="26" t="s">
        <v>908</v>
      </c>
      <c r="D24" s="23">
        <f>AVERAGE(D12:D21)</f>
        <v>8</v>
      </c>
      <c r="E24" s="23">
        <f t="shared" ref="E24:G24" si="2">AVERAGE(E12:E21)</f>
        <v>8</v>
      </c>
      <c r="F24" s="23">
        <f t="shared" si="2"/>
        <v>7</v>
      </c>
      <c r="G24" s="23">
        <f t="shared" si="2"/>
        <v>9.25</v>
      </c>
      <c r="M24" s="30"/>
    </row>
    <row r="25" spans="1:13" x14ac:dyDescent="0.3">
      <c r="C25" s="26" t="s">
        <v>1539</v>
      </c>
      <c r="D25" s="23">
        <f>AVERAGE(D28:D57,D60:D89)</f>
        <v>8.1333333333333329</v>
      </c>
      <c r="E25" s="23">
        <f>AVERAGE(E28:E57,E60:E89)</f>
        <v>8.0333333333333332</v>
      </c>
      <c r="F25" s="23">
        <f>AVERAGE(F28:F57,F60:F89)</f>
        <v>9</v>
      </c>
      <c r="G25" s="23">
        <f>AVERAGE(G28:G57,G60:G89)</f>
        <v>8.9833333333333325</v>
      </c>
      <c r="M25" s="30"/>
    </row>
    <row r="26" spans="1:13" x14ac:dyDescent="0.3">
      <c r="M26" s="30"/>
    </row>
    <row r="27" spans="1:13" x14ac:dyDescent="0.3">
      <c r="B27" s="19" t="s">
        <v>2012</v>
      </c>
      <c r="C27" s="19" t="s">
        <v>622</v>
      </c>
      <c r="D27" s="19" t="s">
        <v>623</v>
      </c>
      <c r="E27" s="19" t="s">
        <v>624</v>
      </c>
      <c r="F27" s="19" t="s">
        <v>625</v>
      </c>
      <c r="G27" s="19" t="s">
        <v>626</v>
      </c>
      <c r="M27" s="30"/>
    </row>
    <row r="28" spans="1:13" x14ac:dyDescent="0.3">
      <c r="B28" s="13" t="s">
        <v>627</v>
      </c>
      <c r="C28" s="10">
        <v>25</v>
      </c>
      <c r="D28" s="10">
        <v>14</v>
      </c>
      <c r="E28" s="10">
        <v>14</v>
      </c>
      <c r="F28" s="10">
        <v>1</v>
      </c>
      <c r="G28" s="10">
        <v>4</v>
      </c>
      <c r="H28" s="33">
        <f>D28-E28</f>
        <v>0</v>
      </c>
      <c r="I28" s="33">
        <f>F28-G28</f>
        <v>-3</v>
      </c>
      <c r="M28" s="30"/>
    </row>
    <row r="29" spans="1:13" x14ac:dyDescent="0.3">
      <c r="B29" s="13" t="s">
        <v>628</v>
      </c>
      <c r="C29" s="10">
        <v>25</v>
      </c>
      <c r="D29" s="10">
        <v>10</v>
      </c>
      <c r="E29" s="10">
        <v>10</v>
      </c>
      <c r="F29" s="10">
        <v>10</v>
      </c>
      <c r="G29" s="10">
        <v>7</v>
      </c>
      <c r="H29" s="33">
        <v>0</v>
      </c>
      <c r="I29" s="33">
        <v>-3</v>
      </c>
      <c r="M29" s="30"/>
    </row>
    <row r="30" spans="1:13" x14ac:dyDescent="0.3">
      <c r="B30" s="13" t="s">
        <v>629</v>
      </c>
      <c r="C30" s="10">
        <v>25</v>
      </c>
      <c r="D30" s="10">
        <v>16</v>
      </c>
      <c r="E30" s="10">
        <v>4</v>
      </c>
      <c r="F30" s="10">
        <v>17</v>
      </c>
      <c r="G30" s="10">
        <v>14</v>
      </c>
      <c r="H30" s="33">
        <v>0</v>
      </c>
      <c r="I30" s="33">
        <v>-3</v>
      </c>
      <c r="M30" s="30"/>
    </row>
    <row r="31" spans="1:13" x14ac:dyDescent="0.3">
      <c r="B31" s="13" t="s">
        <v>630</v>
      </c>
      <c r="C31" s="10">
        <v>25</v>
      </c>
      <c r="D31" s="10">
        <v>19</v>
      </c>
      <c r="E31" s="10">
        <v>16</v>
      </c>
      <c r="F31" s="10">
        <v>5</v>
      </c>
      <c r="G31" s="10">
        <v>5</v>
      </c>
      <c r="H31" s="33">
        <v>0</v>
      </c>
      <c r="I31" s="33">
        <v>-3</v>
      </c>
      <c r="M31" s="30"/>
    </row>
    <row r="32" spans="1:13" x14ac:dyDescent="0.3">
      <c r="B32" s="13" t="s">
        <v>631</v>
      </c>
      <c r="C32" s="10">
        <v>25</v>
      </c>
      <c r="D32" s="10">
        <v>6</v>
      </c>
      <c r="E32" s="10">
        <v>6</v>
      </c>
      <c r="F32" s="10">
        <v>8</v>
      </c>
      <c r="G32" s="10">
        <v>8</v>
      </c>
      <c r="H32" s="33">
        <v>0</v>
      </c>
      <c r="I32" s="33">
        <v>-3</v>
      </c>
      <c r="M32" s="30"/>
    </row>
    <row r="33" spans="2:13" x14ac:dyDescent="0.3">
      <c r="B33" s="13" t="s">
        <v>632</v>
      </c>
      <c r="C33" s="10">
        <v>25</v>
      </c>
      <c r="D33" s="10">
        <v>5</v>
      </c>
      <c r="E33" s="10">
        <v>2</v>
      </c>
      <c r="F33" s="10">
        <v>5</v>
      </c>
      <c r="G33" s="10">
        <v>8</v>
      </c>
      <c r="H33" s="33">
        <v>0</v>
      </c>
      <c r="I33" s="33">
        <v>-3</v>
      </c>
      <c r="M33" s="30"/>
    </row>
    <row r="34" spans="2:13" x14ac:dyDescent="0.3">
      <c r="B34" s="13" t="s">
        <v>599</v>
      </c>
      <c r="C34" s="10">
        <v>25</v>
      </c>
      <c r="D34" s="10">
        <v>6</v>
      </c>
      <c r="E34" s="10">
        <v>6</v>
      </c>
      <c r="F34" s="10">
        <v>18</v>
      </c>
      <c r="G34" s="10">
        <v>15</v>
      </c>
      <c r="H34" s="33">
        <v>0</v>
      </c>
      <c r="I34" s="33">
        <v>-3</v>
      </c>
      <c r="M34" s="30"/>
    </row>
    <row r="35" spans="2:13" x14ac:dyDescent="0.3">
      <c r="B35" s="13" t="s">
        <v>600</v>
      </c>
      <c r="C35" s="10">
        <v>25</v>
      </c>
      <c r="D35" s="10">
        <v>4</v>
      </c>
      <c r="E35" s="10">
        <v>10</v>
      </c>
      <c r="F35" s="10">
        <v>11</v>
      </c>
      <c r="G35" s="10">
        <v>5</v>
      </c>
      <c r="H35" s="33">
        <v>0</v>
      </c>
      <c r="I35" s="33">
        <v>-3</v>
      </c>
      <c r="M35" s="30"/>
    </row>
    <row r="36" spans="2:13" x14ac:dyDescent="0.3">
      <c r="B36" s="13" t="s">
        <v>603</v>
      </c>
      <c r="C36" s="10">
        <v>25</v>
      </c>
      <c r="D36" s="10">
        <v>19</v>
      </c>
      <c r="E36" s="10">
        <v>19</v>
      </c>
      <c r="F36" s="10">
        <v>9</v>
      </c>
      <c r="G36" s="10">
        <v>9</v>
      </c>
      <c r="H36" s="33">
        <v>0</v>
      </c>
      <c r="I36" s="33">
        <v>-3</v>
      </c>
      <c r="M36" s="30"/>
    </row>
    <row r="37" spans="2:13" x14ac:dyDescent="0.3">
      <c r="B37" s="13" t="s">
        <v>601</v>
      </c>
      <c r="C37" s="10">
        <v>25</v>
      </c>
      <c r="D37" s="10">
        <v>9</v>
      </c>
      <c r="E37" s="10">
        <v>9</v>
      </c>
      <c r="F37" s="10">
        <v>10</v>
      </c>
      <c r="G37" s="10">
        <v>10</v>
      </c>
      <c r="H37" s="33">
        <v>0</v>
      </c>
      <c r="I37" s="33">
        <v>-3</v>
      </c>
      <c r="M37" s="30"/>
    </row>
    <row r="38" spans="2:13" x14ac:dyDescent="0.3">
      <c r="B38" s="13" t="s">
        <v>613</v>
      </c>
      <c r="C38" s="10">
        <v>25</v>
      </c>
      <c r="D38" s="10">
        <v>7</v>
      </c>
      <c r="E38" s="10">
        <v>7</v>
      </c>
      <c r="F38" s="10">
        <v>10</v>
      </c>
      <c r="G38" s="10">
        <v>10</v>
      </c>
      <c r="H38" s="33">
        <v>0</v>
      </c>
      <c r="I38" s="33">
        <v>-3</v>
      </c>
      <c r="M38" s="30"/>
    </row>
    <row r="39" spans="2:13" x14ac:dyDescent="0.3">
      <c r="B39" s="13" t="s">
        <v>617</v>
      </c>
      <c r="C39" s="10">
        <v>25</v>
      </c>
      <c r="D39" s="10">
        <v>15</v>
      </c>
      <c r="E39" s="10">
        <v>15</v>
      </c>
      <c r="F39" s="10">
        <v>2</v>
      </c>
      <c r="G39" s="10">
        <v>8</v>
      </c>
      <c r="H39" s="33">
        <v>0</v>
      </c>
      <c r="I39" s="33">
        <v>-3</v>
      </c>
      <c r="M39" s="30"/>
    </row>
    <row r="40" spans="2:13" x14ac:dyDescent="0.3">
      <c r="B40" s="13" t="s">
        <v>633</v>
      </c>
      <c r="C40" s="10">
        <v>25</v>
      </c>
      <c r="D40" s="10">
        <v>1</v>
      </c>
      <c r="E40" s="10">
        <v>7</v>
      </c>
      <c r="F40" s="10">
        <v>10</v>
      </c>
      <c r="G40" s="10">
        <v>10</v>
      </c>
      <c r="H40" s="33">
        <v>0</v>
      </c>
      <c r="I40" s="33">
        <v>-3</v>
      </c>
      <c r="M40" s="30"/>
    </row>
    <row r="41" spans="2:13" x14ac:dyDescent="0.3">
      <c r="B41" s="13" t="s">
        <v>634</v>
      </c>
      <c r="C41" s="10">
        <v>25</v>
      </c>
      <c r="D41" s="10">
        <v>1</v>
      </c>
      <c r="E41" s="10">
        <v>1</v>
      </c>
      <c r="F41" s="10">
        <v>11</v>
      </c>
      <c r="G41" s="10">
        <v>17</v>
      </c>
      <c r="H41" s="33">
        <v>0</v>
      </c>
      <c r="I41" s="33">
        <v>-3</v>
      </c>
      <c r="M41" s="30"/>
    </row>
    <row r="42" spans="2:13" x14ac:dyDescent="0.3">
      <c r="B42" s="13" t="s">
        <v>606</v>
      </c>
      <c r="C42" s="10">
        <v>25</v>
      </c>
      <c r="D42" s="10">
        <v>13</v>
      </c>
      <c r="E42" s="10">
        <v>10</v>
      </c>
      <c r="F42" s="10">
        <v>10</v>
      </c>
      <c r="G42" s="10">
        <v>4</v>
      </c>
      <c r="H42" s="33">
        <v>0</v>
      </c>
      <c r="I42" s="33">
        <v>-3</v>
      </c>
      <c r="M42" s="30"/>
    </row>
    <row r="43" spans="2:13" x14ac:dyDescent="0.3">
      <c r="B43" s="13" t="s">
        <v>609</v>
      </c>
      <c r="C43" s="10">
        <v>25</v>
      </c>
      <c r="D43" s="10">
        <v>1</v>
      </c>
      <c r="E43" s="10">
        <v>1</v>
      </c>
      <c r="F43" s="10">
        <v>12</v>
      </c>
      <c r="G43" s="10">
        <v>12</v>
      </c>
      <c r="H43" s="33">
        <v>0</v>
      </c>
      <c r="I43" s="33">
        <v>-3</v>
      </c>
      <c r="M43" s="30"/>
    </row>
    <row r="44" spans="2:13" x14ac:dyDescent="0.3">
      <c r="B44" s="13" t="s">
        <v>607</v>
      </c>
      <c r="C44" s="10">
        <v>25</v>
      </c>
      <c r="D44" s="10">
        <v>12</v>
      </c>
      <c r="E44" s="10">
        <v>12</v>
      </c>
      <c r="F44" s="10">
        <v>8</v>
      </c>
      <c r="G44" s="10">
        <v>8</v>
      </c>
      <c r="H44" s="33">
        <v>0</v>
      </c>
      <c r="I44" s="33">
        <v>-3</v>
      </c>
      <c r="M44" s="30"/>
    </row>
    <row r="45" spans="2:13" x14ac:dyDescent="0.3">
      <c r="B45" s="13" t="s">
        <v>635</v>
      </c>
      <c r="C45" s="10">
        <v>25</v>
      </c>
      <c r="D45" s="10">
        <v>1</v>
      </c>
      <c r="E45" s="10">
        <v>1</v>
      </c>
      <c r="F45" s="10">
        <v>13</v>
      </c>
      <c r="G45" s="10">
        <v>13</v>
      </c>
      <c r="H45" s="33">
        <v>0</v>
      </c>
      <c r="I45" s="33">
        <v>-3</v>
      </c>
      <c r="M45" s="30"/>
    </row>
    <row r="46" spans="2:13" x14ac:dyDescent="0.3">
      <c r="B46" s="13" t="s">
        <v>636</v>
      </c>
      <c r="C46" s="10">
        <v>25</v>
      </c>
      <c r="D46" s="10">
        <v>1</v>
      </c>
      <c r="E46" s="10">
        <v>1</v>
      </c>
      <c r="F46" s="10">
        <v>7</v>
      </c>
      <c r="G46" s="10">
        <v>13</v>
      </c>
      <c r="H46" s="33">
        <v>0</v>
      </c>
      <c r="I46" s="33">
        <v>-3</v>
      </c>
    </row>
    <row r="47" spans="2:13" x14ac:dyDescent="0.3">
      <c r="B47" s="13" t="s">
        <v>611</v>
      </c>
      <c r="C47" s="10">
        <v>25</v>
      </c>
      <c r="D47" s="10">
        <v>8</v>
      </c>
      <c r="E47" s="10">
        <v>2</v>
      </c>
      <c r="F47" s="10">
        <v>17</v>
      </c>
      <c r="G47" s="10">
        <v>11</v>
      </c>
      <c r="H47" s="33">
        <v>0</v>
      </c>
      <c r="I47" s="33">
        <v>-3</v>
      </c>
    </row>
    <row r="48" spans="2:13" x14ac:dyDescent="0.3">
      <c r="B48" s="13" t="s">
        <v>638</v>
      </c>
      <c r="C48" s="10">
        <v>25</v>
      </c>
      <c r="D48" s="10">
        <v>15</v>
      </c>
      <c r="E48" s="10">
        <v>15</v>
      </c>
      <c r="F48" s="10">
        <v>4</v>
      </c>
      <c r="G48" s="10">
        <v>4</v>
      </c>
      <c r="H48" s="33">
        <v>0</v>
      </c>
      <c r="I48" s="33">
        <v>-3</v>
      </c>
    </row>
    <row r="49" spans="2:13" x14ac:dyDescent="0.3">
      <c r="B49" s="13" t="s">
        <v>2013</v>
      </c>
      <c r="C49" s="10">
        <v>25</v>
      </c>
      <c r="D49" s="10">
        <v>11</v>
      </c>
      <c r="E49" s="10">
        <v>17</v>
      </c>
      <c r="F49" s="10">
        <v>10</v>
      </c>
      <c r="G49" s="10">
        <v>10</v>
      </c>
      <c r="H49" s="33">
        <v>0</v>
      </c>
      <c r="I49" s="33">
        <v>-3</v>
      </c>
    </row>
    <row r="50" spans="2:13" x14ac:dyDescent="0.3">
      <c r="B50" s="13" t="s">
        <v>639</v>
      </c>
      <c r="C50" s="10">
        <v>25</v>
      </c>
      <c r="D50" s="10">
        <v>1</v>
      </c>
      <c r="E50" s="10">
        <v>1</v>
      </c>
      <c r="F50" s="10">
        <v>10</v>
      </c>
      <c r="G50" s="10">
        <v>10</v>
      </c>
      <c r="H50" s="33">
        <v>0</v>
      </c>
      <c r="I50" s="33">
        <v>-3</v>
      </c>
    </row>
    <row r="51" spans="2:13" x14ac:dyDescent="0.3">
      <c r="B51" s="13" t="s">
        <v>640</v>
      </c>
      <c r="C51" s="10">
        <v>25</v>
      </c>
      <c r="D51" s="10">
        <v>11</v>
      </c>
      <c r="E51" s="10">
        <v>11</v>
      </c>
      <c r="F51" s="10">
        <v>4</v>
      </c>
      <c r="G51" s="10">
        <v>4</v>
      </c>
      <c r="H51" s="33">
        <v>0</v>
      </c>
      <c r="I51" s="33">
        <v>-3</v>
      </c>
    </row>
    <row r="52" spans="2:13" x14ac:dyDescent="0.3">
      <c r="B52" s="13" t="s">
        <v>621</v>
      </c>
      <c r="C52" s="10">
        <v>25</v>
      </c>
      <c r="D52" s="10">
        <v>1</v>
      </c>
      <c r="E52" s="10">
        <v>1</v>
      </c>
      <c r="F52" s="10">
        <v>5</v>
      </c>
      <c r="G52" s="10">
        <v>5</v>
      </c>
      <c r="H52" s="33">
        <v>0</v>
      </c>
      <c r="I52" s="33">
        <v>-3</v>
      </c>
    </row>
    <row r="53" spans="2:13" x14ac:dyDescent="0.3">
      <c r="B53" s="13" t="s">
        <v>619</v>
      </c>
      <c r="C53" s="10">
        <v>25</v>
      </c>
      <c r="D53" s="10">
        <v>10</v>
      </c>
      <c r="E53" s="10">
        <v>10</v>
      </c>
      <c r="F53" s="10">
        <v>7</v>
      </c>
      <c r="G53" s="10">
        <v>4</v>
      </c>
      <c r="H53" s="33">
        <v>0</v>
      </c>
      <c r="I53" s="33">
        <v>-3</v>
      </c>
    </row>
    <row r="54" spans="2:13" x14ac:dyDescent="0.3">
      <c r="B54" s="13" t="s">
        <v>641</v>
      </c>
      <c r="C54" s="10">
        <v>25</v>
      </c>
      <c r="D54" s="10">
        <v>6</v>
      </c>
      <c r="E54" s="10">
        <v>15</v>
      </c>
      <c r="F54" s="10">
        <v>10</v>
      </c>
      <c r="G54" s="10">
        <v>13</v>
      </c>
      <c r="H54" s="33">
        <v>0</v>
      </c>
      <c r="I54" s="33">
        <v>-3</v>
      </c>
    </row>
    <row r="55" spans="2:13" x14ac:dyDescent="0.3">
      <c r="B55" s="13" t="s">
        <v>595</v>
      </c>
      <c r="C55" s="10">
        <v>25</v>
      </c>
      <c r="D55" s="10">
        <v>3</v>
      </c>
      <c r="E55" s="10">
        <v>3</v>
      </c>
      <c r="F55" s="10">
        <v>12</v>
      </c>
      <c r="G55" s="10">
        <v>9</v>
      </c>
      <c r="H55" s="33">
        <v>0</v>
      </c>
      <c r="I55" s="33">
        <v>-3</v>
      </c>
    </row>
    <row r="56" spans="2:13" x14ac:dyDescent="0.3">
      <c r="B56" s="13" t="s">
        <v>604</v>
      </c>
      <c r="C56" s="10">
        <v>25</v>
      </c>
      <c r="D56" s="10">
        <v>4</v>
      </c>
      <c r="E56" s="10">
        <v>4</v>
      </c>
      <c r="F56" s="10">
        <v>4</v>
      </c>
      <c r="G56" s="10">
        <v>12</v>
      </c>
      <c r="H56" s="33">
        <v>0</v>
      </c>
      <c r="I56" s="33">
        <v>-3</v>
      </c>
    </row>
    <row r="57" spans="2:13" x14ac:dyDescent="0.3">
      <c r="B57" s="13" t="s">
        <v>615</v>
      </c>
      <c r="C57" s="10">
        <v>25</v>
      </c>
      <c r="D57" s="10">
        <v>10</v>
      </c>
      <c r="E57" s="10">
        <v>10</v>
      </c>
      <c r="F57" s="10">
        <v>8</v>
      </c>
      <c r="G57" s="10">
        <v>8</v>
      </c>
      <c r="H57" s="33">
        <v>0</v>
      </c>
      <c r="I57" s="33">
        <v>-3</v>
      </c>
    </row>
    <row r="58" spans="2:13" x14ac:dyDescent="0.3">
      <c r="B58" s="13"/>
      <c r="C58" s="10"/>
      <c r="D58" s="10"/>
      <c r="E58" s="10"/>
      <c r="F58" s="10"/>
      <c r="G58" s="10"/>
      <c r="H58" s="33">
        <v>0</v>
      </c>
      <c r="I58" s="33">
        <v>-3</v>
      </c>
    </row>
    <row r="59" spans="2:13" x14ac:dyDescent="0.3">
      <c r="B59" s="19" t="s">
        <v>1538</v>
      </c>
      <c r="C59" s="19" t="s">
        <v>622</v>
      </c>
      <c r="D59" s="19" t="s">
        <v>623</v>
      </c>
      <c r="E59" s="19" t="s">
        <v>624</v>
      </c>
      <c r="F59" s="19" t="s">
        <v>625</v>
      </c>
      <c r="G59" s="19" t="s">
        <v>626</v>
      </c>
      <c r="H59" s="33">
        <v>0</v>
      </c>
      <c r="I59" s="33">
        <v>-3</v>
      </c>
      <c r="M59" s="30"/>
    </row>
    <row r="60" spans="2:13" x14ac:dyDescent="0.3">
      <c r="B60" s="13" t="s">
        <v>627</v>
      </c>
      <c r="C60" s="10">
        <v>24</v>
      </c>
      <c r="D60" s="10">
        <v>14</v>
      </c>
      <c r="E60" s="10">
        <v>17</v>
      </c>
      <c r="F60" s="10">
        <v>1</v>
      </c>
      <c r="G60" s="10">
        <v>4</v>
      </c>
      <c r="H60" s="33">
        <v>0</v>
      </c>
      <c r="I60" s="33">
        <v>-3</v>
      </c>
      <c r="M60" s="30"/>
    </row>
    <row r="61" spans="2:13" x14ac:dyDescent="0.3">
      <c r="B61" s="13" t="s">
        <v>628</v>
      </c>
      <c r="C61" s="10">
        <v>24</v>
      </c>
      <c r="D61" s="10">
        <v>10</v>
      </c>
      <c r="E61" s="10">
        <v>10</v>
      </c>
      <c r="F61" s="10">
        <v>7</v>
      </c>
      <c r="G61" s="10">
        <v>7</v>
      </c>
      <c r="H61" s="33">
        <v>0</v>
      </c>
      <c r="I61" s="33">
        <v>-3</v>
      </c>
      <c r="M61" s="30"/>
    </row>
    <row r="62" spans="2:13" x14ac:dyDescent="0.3">
      <c r="B62" s="13" t="s">
        <v>629</v>
      </c>
      <c r="C62" s="10">
        <v>24</v>
      </c>
      <c r="D62" s="10">
        <v>10</v>
      </c>
      <c r="E62" s="10">
        <v>13</v>
      </c>
      <c r="F62" s="10">
        <v>12</v>
      </c>
      <c r="G62" s="10">
        <v>3</v>
      </c>
      <c r="H62" s="33">
        <v>0</v>
      </c>
      <c r="I62" s="33">
        <v>-3</v>
      </c>
      <c r="M62" s="30"/>
    </row>
    <row r="63" spans="2:13" x14ac:dyDescent="0.3">
      <c r="B63" s="13" t="s">
        <v>630</v>
      </c>
      <c r="C63" s="10">
        <v>24</v>
      </c>
      <c r="D63" s="10">
        <v>19</v>
      </c>
      <c r="E63" s="10">
        <v>16</v>
      </c>
      <c r="F63" s="10">
        <v>5</v>
      </c>
      <c r="G63" s="10">
        <v>8</v>
      </c>
      <c r="H63" s="33">
        <v>0</v>
      </c>
      <c r="I63" s="33">
        <v>-3</v>
      </c>
      <c r="M63" s="30"/>
    </row>
    <row r="64" spans="2:13" x14ac:dyDescent="0.3">
      <c r="B64" s="13" t="s">
        <v>631</v>
      </c>
      <c r="C64" s="10">
        <v>24</v>
      </c>
      <c r="D64" s="10">
        <v>8</v>
      </c>
      <c r="E64" s="10">
        <v>8</v>
      </c>
      <c r="F64" s="10">
        <v>12</v>
      </c>
      <c r="G64" s="10">
        <v>9</v>
      </c>
      <c r="H64" s="33">
        <v>0</v>
      </c>
      <c r="I64" s="33">
        <v>-3</v>
      </c>
      <c r="M64" s="30"/>
    </row>
    <row r="65" spans="2:13" x14ac:dyDescent="0.3">
      <c r="B65" s="13" t="s">
        <v>632</v>
      </c>
      <c r="C65" s="10">
        <v>24</v>
      </c>
      <c r="D65" s="10">
        <v>8</v>
      </c>
      <c r="E65" s="10">
        <v>5</v>
      </c>
      <c r="F65" s="10">
        <v>6</v>
      </c>
      <c r="G65" s="10">
        <v>6</v>
      </c>
      <c r="H65" s="33">
        <v>0</v>
      </c>
      <c r="I65" s="33">
        <v>-3</v>
      </c>
      <c r="M65" s="30"/>
    </row>
    <row r="66" spans="2:13" x14ac:dyDescent="0.3">
      <c r="B66" s="13" t="s">
        <v>599</v>
      </c>
      <c r="C66" s="10">
        <v>24</v>
      </c>
      <c r="D66" s="10">
        <v>9</v>
      </c>
      <c r="E66" s="10">
        <v>9</v>
      </c>
      <c r="F66" s="10">
        <v>19</v>
      </c>
      <c r="G66" s="10">
        <v>19</v>
      </c>
      <c r="H66" s="33">
        <v>0</v>
      </c>
      <c r="I66" s="33">
        <v>-3</v>
      </c>
      <c r="M66" s="30"/>
    </row>
    <row r="67" spans="2:13" x14ac:dyDescent="0.3">
      <c r="B67" s="13" t="s">
        <v>600</v>
      </c>
      <c r="C67" s="10">
        <v>24</v>
      </c>
      <c r="D67" s="10">
        <v>8</v>
      </c>
      <c r="E67" s="10">
        <v>8</v>
      </c>
      <c r="F67" s="10">
        <v>11</v>
      </c>
      <c r="G67" s="10">
        <v>5</v>
      </c>
      <c r="H67" s="33">
        <v>0</v>
      </c>
      <c r="I67" s="33">
        <v>-3</v>
      </c>
      <c r="M67" s="30"/>
    </row>
    <row r="68" spans="2:13" x14ac:dyDescent="0.3">
      <c r="B68" s="13" t="s">
        <v>603</v>
      </c>
      <c r="C68" s="10">
        <v>24</v>
      </c>
      <c r="D68" s="10">
        <v>19</v>
      </c>
      <c r="E68" s="10">
        <v>19</v>
      </c>
      <c r="F68" s="10">
        <v>8</v>
      </c>
      <c r="G68" s="10">
        <v>14</v>
      </c>
      <c r="H68" s="33">
        <v>0</v>
      </c>
      <c r="I68" s="33">
        <v>-3</v>
      </c>
      <c r="M68" s="30"/>
    </row>
    <row r="69" spans="2:13" x14ac:dyDescent="0.3">
      <c r="B69" s="13" t="s">
        <v>601</v>
      </c>
      <c r="C69" s="10">
        <v>24</v>
      </c>
      <c r="D69" s="10">
        <v>9</v>
      </c>
      <c r="E69" s="10">
        <v>9</v>
      </c>
      <c r="F69" s="10">
        <v>9</v>
      </c>
      <c r="G69" s="10">
        <v>9</v>
      </c>
      <c r="H69" s="33">
        <v>0</v>
      </c>
      <c r="I69" s="33">
        <v>-3</v>
      </c>
      <c r="M69" s="30"/>
    </row>
    <row r="70" spans="2:13" x14ac:dyDescent="0.3">
      <c r="B70" s="13" t="s">
        <v>613</v>
      </c>
      <c r="C70" s="10">
        <v>24</v>
      </c>
      <c r="D70" s="10">
        <v>8</v>
      </c>
      <c r="E70" s="10">
        <v>8</v>
      </c>
      <c r="F70" s="10">
        <v>9</v>
      </c>
      <c r="G70" s="10">
        <v>12</v>
      </c>
      <c r="H70" s="33">
        <v>0</v>
      </c>
      <c r="I70" s="33">
        <v>-3</v>
      </c>
      <c r="M70" s="30"/>
    </row>
    <row r="71" spans="2:13" x14ac:dyDescent="0.3">
      <c r="B71" s="13" t="s">
        <v>617</v>
      </c>
      <c r="C71" s="10">
        <v>24</v>
      </c>
      <c r="D71" s="10">
        <v>16</v>
      </c>
      <c r="E71" s="10">
        <v>19</v>
      </c>
      <c r="F71" s="10">
        <v>4</v>
      </c>
      <c r="G71" s="10">
        <v>7</v>
      </c>
      <c r="H71" s="33">
        <v>0</v>
      </c>
      <c r="I71" s="33">
        <v>-3</v>
      </c>
      <c r="M71" s="30"/>
    </row>
    <row r="72" spans="2:13" x14ac:dyDescent="0.3">
      <c r="B72" s="13" t="s">
        <v>633</v>
      </c>
      <c r="C72" s="10">
        <v>24</v>
      </c>
      <c r="D72" s="10">
        <v>4</v>
      </c>
      <c r="E72" s="10">
        <v>7</v>
      </c>
      <c r="F72" s="10">
        <v>12</v>
      </c>
      <c r="G72" s="10">
        <v>12</v>
      </c>
      <c r="H72" s="33">
        <v>0</v>
      </c>
      <c r="I72" s="33">
        <v>-3</v>
      </c>
      <c r="M72" s="30"/>
    </row>
    <row r="73" spans="2:13" x14ac:dyDescent="0.3">
      <c r="B73" s="13" t="s">
        <v>634</v>
      </c>
      <c r="C73" s="10">
        <v>24</v>
      </c>
      <c r="D73" s="10">
        <v>2</v>
      </c>
      <c r="E73" s="10">
        <v>2</v>
      </c>
      <c r="F73" s="10">
        <v>11</v>
      </c>
      <c r="G73" s="10">
        <v>14</v>
      </c>
      <c r="H73" s="33">
        <v>0</v>
      </c>
      <c r="I73" s="33">
        <v>-3</v>
      </c>
      <c r="M73" s="30"/>
    </row>
    <row r="74" spans="2:13" x14ac:dyDescent="0.3">
      <c r="B74" s="13" t="s">
        <v>606</v>
      </c>
      <c r="C74" s="10">
        <v>24</v>
      </c>
      <c r="D74" s="10">
        <v>17</v>
      </c>
      <c r="E74" s="10">
        <v>14</v>
      </c>
      <c r="F74" s="10">
        <v>12</v>
      </c>
      <c r="G74" s="10">
        <v>6</v>
      </c>
      <c r="H74" s="33">
        <v>0</v>
      </c>
      <c r="I74" s="33">
        <v>-3</v>
      </c>
      <c r="M74" s="30"/>
    </row>
    <row r="75" spans="2:13" x14ac:dyDescent="0.3">
      <c r="B75" s="13" t="s">
        <v>609</v>
      </c>
      <c r="C75" s="10">
        <v>24</v>
      </c>
      <c r="D75" s="10">
        <v>1</v>
      </c>
      <c r="E75" s="10">
        <v>1</v>
      </c>
      <c r="F75" s="10">
        <v>15</v>
      </c>
      <c r="G75" s="10">
        <v>12</v>
      </c>
      <c r="H75" s="33">
        <v>0</v>
      </c>
      <c r="I75" s="33">
        <v>-3</v>
      </c>
      <c r="M75" s="30"/>
    </row>
    <row r="76" spans="2:13" x14ac:dyDescent="0.3">
      <c r="B76" s="13" t="s">
        <v>607</v>
      </c>
      <c r="C76" s="10">
        <v>24</v>
      </c>
      <c r="D76" s="10">
        <v>11</v>
      </c>
      <c r="E76" s="10">
        <v>11</v>
      </c>
      <c r="F76" s="10">
        <v>11</v>
      </c>
      <c r="G76" s="10">
        <v>8</v>
      </c>
      <c r="H76" s="33">
        <v>0</v>
      </c>
      <c r="I76" s="33">
        <v>-3</v>
      </c>
      <c r="M76" s="30"/>
    </row>
    <row r="77" spans="2:13" x14ac:dyDescent="0.3">
      <c r="B77" s="13" t="s">
        <v>635</v>
      </c>
      <c r="C77" s="10">
        <v>24</v>
      </c>
      <c r="D77" s="10">
        <v>3</v>
      </c>
      <c r="E77" s="10">
        <v>3</v>
      </c>
      <c r="F77" s="10">
        <v>15</v>
      </c>
      <c r="G77" s="10">
        <v>12</v>
      </c>
      <c r="H77" s="33">
        <v>0</v>
      </c>
      <c r="I77" s="33">
        <v>-3</v>
      </c>
      <c r="M77" s="30"/>
    </row>
    <row r="78" spans="2:13" x14ac:dyDescent="0.3">
      <c r="B78" s="13" t="s">
        <v>636</v>
      </c>
      <c r="C78" s="10">
        <v>24</v>
      </c>
      <c r="D78" s="10">
        <v>1</v>
      </c>
      <c r="E78" s="10">
        <v>1</v>
      </c>
      <c r="F78" s="10">
        <v>7</v>
      </c>
      <c r="G78" s="10">
        <v>13</v>
      </c>
      <c r="H78" s="33">
        <v>0</v>
      </c>
      <c r="I78" s="33">
        <v>-3</v>
      </c>
    </row>
    <row r="79" spans="2:13" x14ac:dyDescent="0.3">
      <c r="B79" s="13" t="s">
        <v>637</v>
      </c>
      <c r="C79" s="10">
        <v>24</v>
      </c>
      <c r="D79" s="10">
        <v>5</v>
      </c>
      <c r="E79" s="10">
        <v>8</v>
      </c>
      <c r="F79" s="10">
        <v>2</v>
      </c>
      <c r="G79" s="10">
        <v>2</v>
      </c>
      <c r="H79" s="33">
        <v>0</v>
      </c>
      <c r="I79" s="33">
        <v>-3</v>
      </c>
    </row>
    <row r="80" spans="2:13" x14ac:dyDescent="0.3">
      <c r="B80" s="13" t="s">
        <v>611</v>
      </c>
      <c r="C80" s="10">
        <v>24</v>
      </c>
      <c r="D80" s="10">
        <v>4</v>
      </c>
      <c r="E80" s="10">
        <v>4</v>
      </c>
      <c r="F80" s="10">
        <v>15</v>
      </c>
      <c r="G80" s="10">
        <v>12</v>
      </c>
      <c r="H80" s="33">
        <v>0</v>
      </c>
      <c r="I80" s="33">
        <v>-3</v>
      </c>
    </row>
    <row r="81" spans="2:9" x14ac:dyDescent="0.3">
      <c r="B81" s="13" t="s">
        <v>638</v>
      </c>
      <c r="C81" s="10">
        <v>24</v>
      </c>
      <c r="D81" s="10">
        <v>16</v>
      </c>
      <c r="E81" s="10">
        <v>13</v>
      </c>
      <c r="F81" s="10">
        <v>8</v>
      </c>
      <c r="G81" s="10">
        <v>5</v>
      </c>
      <c r="H81" s="33">
        <v>0</v>
      </c>
      <c r="I81" s="33">
        <v>-3</v>
      </c>
    </row>
    <row r="82" spans="2:9" x14ac:dyDescent="0.3">
      <c r="B82" s="13" t="s">
        <v>639</v>
      </c>
      <c r="C82" s="10">
        <v>24</v>
      </c>
      <c r="D82" s="10">
        <v>1</v>
      </c>
      <c r="E82" s="10">
        <v>1</v>
      </c>
      <c r="F82" s="10">
        <v>10</v>
      </c>
      <c r="G82" s="10">
        <v>10</v>
      </c>
      <c r="H82" s="33">
        <v>0</v>
      </c>
      <c r="I82" s="33">
        <v>-3</v>
      </c>
    </row>
    <row r="83" spans="2:9" x14ac:dyDescent="0.3">
      <c r="B83" s="13" t="s">
        <v>640</v>
      </c>
      <c r="C83" s="10">
        <v>24</v>
      </c>
      <c r="D83" s="10">
        <v>11</v>
      </c>
      <c r="E83" s="10">
        <v>11</v>
      </c>
      <c r="F83" s="10">
        <v>3</v>
      </c>
      <c r="G83" s="10">
        <v>3</v>
      </c>
      <c r="H83" s="33">
        <v>0</v>
      </c>
      <c r="I83" s="33">
        <v>-3</v>
      </c>
    </row>
    <row r="84" spans="2:9" x14ac:dyDescent="0.3">
      <c r="B84" s="13" t="s">
        <v>621</v>
      </c>
      <c r="C84" s="10">
        <v>24</v>
      </c>
      <c r="D84" s="10">
        <v>1</v>
      </c>
      <c r="E84" s="10">
        <v>1</v>
      </c>
      <c r="F84" s="10">
        <v>5</v>
      </c>
      <c r="G84" s="10">
        <v>8</v>
      </c>
      <c r="H84" s="33">
        <v>0</v>
      </c>
      <c r="I84" s="33">
        <v>-3</v>
      </c>
    </row>
    <row r="85" spans="2:9" x14ac:dyDescent="0.3">
      <c r="B85" s="13" t="s">
        <v>619</v>
      </c>
      <c r="C85" s="10">
        <v>24</v>
      </c>
      <c r="D85" s="10">
        <v>7</v>
      </c>
      <c r="E85" s="10">
        <v>10</v>
      </c>
      <c r="F85" s="10">
        <v>7</v>
      </c>
      <c r="G85" s="10">
        <v>7</v>
      </c>
      <c r="H85" s="33">
        <v>0</v>
      </c>
      <c r="I85" s="33">
        <v>-3</v>
      </c>
    </row>
    <row r="86" spans="2:9" x14ac:dyDescent="0.3">
      <c r="B86" s="13" t="s">
        <v>641</v>
      </c>
      <c r="C86" s="10">
        <v>24</v>
      </c>
      <c r="D86" s="10">
        <v>2</v>
      </c>
      <c r="E86" s="10">
        <v>2</v>
      </c>
      <c r="F86" s="10">
        <v>7</v>
      </c>
      <c r="G86" s="10">
        <v>10</v>
      </c>
      <c r="H86" s="33">
        <v>0</v>
      </c>
      <c r="I86" s="33">
        <v>-3</v>
      </c>
    </row>
    <row r="87" spans="2:9" x14ac:dyDescent="0.3">
      <c r="B87" s="13" t="s">
        <v>595</v>
      </c>
      <c r="C87" s="10">
        <v>24</v>
      </c>
      <c r="D87" s="10">
        <v>7</v>
      </c>
      <c r="E87" s="10">
        <v>4</v>
      </c>
      <c r="F87" s="10">
        <v>16</v>
      </c>
      <c r="G87" s="10">
        <v>13</v>
      </c>
      <c r="H87" s="33">
        <v>0</v>
      </c>
      <c r="I87" s="33">
        <v>-3</v>
      </c>
    </row>
    <row r="88" spans="2:9" x14ac:dyDescent="0.3">
      <c r="B88" s="13" t="s">
        <v>604</v>
      </c>
      <c r="C88" s="10">
        <v>24</v>
      </c>
      <c r="D88" s="10">
        <v>5</v>
      </c>
      <c r="E88" s="10">
        <v>5</v>
      </c>
      <c r="F88" s="10">
        <v>3</v>
      </c>
      <c r="G88" s="10">
        <v>9</v>
      </c>
      <c r="H88" s="33">
        <v>0</v>
      </c>
      <c r="I88" s="33">
        <v>-3</v>
      </c>
    </row>
    <row r="89" spans="2:9" x14ac:dyDescent="0.3">
      <c r="B89" s="13" t="s">
        <v>615</v>
      </c>
      <c r="C89" s="10">
        <v>24</v>
      </c>
      <c r="D89" s="10">
        <v>12</v>
      </c>
      <c r="E89" s="10">
        <v>3</v>
      </c>
      <c r="F89" s="10">
        <v>10</v>
      </c>
      <c r="G89" s="10">
        <v>10</v>
      </c>
      <c r="H89" s="33">
        <v>0</v>
      </c>
      <c r="I89" s="33">
        <v>-3</v>
      </c>
    </row>
    <row r="90" spans="2:9" x14ac:dyDescent="0.3">
      <c r="B90" s="13"/>
      <c r="C90" s="10"/>
      <c r="D90" s="10"/>
      <c r="E90" s="10"/>
      <c r="F90" s="10"/>
      <c r="G90" s="10"/>
    </row>
    <row r="91" spans="2:9" x14ac:dyDescent="0.3">
      <c r="B91" s="13"/>
      <c r="C91" s="10"/>
      <c r="D91" s="10"/>
      <c r="E91" s="10"/>
      <c r="F91" s="10"/>
      <c r="G91" s="10"/>
    </row>
    <row r="92" spans="2:9" x14ac:dyDescent="0.3">
      <c r="B92" s="13"/>
      <c r="C92" s="10"/>
      <c r="D92" s="10"/>
      <c r="E92" s="10"/>
      <c r="F92" s="10"/>
      <c r="G92" s="10"/>
    </row>
    <row r="95" spans="2:9" x14ac:dyDescent="0.3">
      <c r="F95" s="23"/>
      <c r="G95" s="23"/>
    </row>
  </sheetData>
  <printOptions horizontalCentered="1" gridLines="1"/>
  <pageMargins left="0.75" right="0.75" top="0.75" bottom="0.75" header="0" footer="0"/>
  <pageSetup orientation="portrait" r:id="rId1"/>
  <ignoredErrors>
    <ignoredError sqref="D24 E24:G24 D23:G23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FF4B0436FB4E43A9B409DA4AD10307" ma:contentTypeVersion="12" ma:contentTypeDescription="Create a new document." ma:contentTypeScope="" ma:versionID="0f3b2f70455964d14d0d62bfd5f56119">
  <xsd:schema xmlns:xsd="http://www.w3.org/2001/XMLSchema" xmlns:xs="http://www.w3.org/2001/XMLSchema" xmlns:p="http://schemas.microsoft.com/office/2006/metadata/properties" xmlns:ns3="58e1890a-cf82-44a9-8ec3-02da70adddd6" xmlns:ns4="fd6d0a2c-1eb9-4b46-b1e4-b6aeca063ae8" targetNamespace="http://schemas.microsoft.com/office/2006/metadata/properties" ma:root="true" ma:fieldsID="8734f388a1346d8d83a43e5336390971" ns3:_="" ns4:_="">
    <xsd:import namespace="58e1890a-cf82-44a9-8ec3-02da70adddd6"/>
    <xsd:import namespace="fd6d0a2c-1eb9-4b46-b1e4-b6aeca063ae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e1890a-cf82-44a9-8ec3-02da70addd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6d0a2c-1eb9-4b46-b1e4-b6aeca063ae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DECF0A-E196-4AE9-BD8D-DDBD8DFAC1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558AA9-9633-43C3-8332-52A7A33A61BD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fd6d0a2c-1eb9-4b46-b1e4-b6aeca063ae8"/>
    <ds:schemaRef ds:uri="58e1890a-cf82-44a9-8ec3-02da70adddd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923AE5F-39D4-43D4-AD11-5E3BF28B84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e1890a-cf82-44a9-8ec3-02da70adddd6"/>
    <ds:schemaRef ds:uri="fd6d0a2c-1eb9-4b46-b1e4-b6aeca063a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e315b15-f710-4dd7-adcb-2738eee4c5e3}" enabled="0" method="" siteId="{7e315b15-f710-4dd7-adcb-2738eee4c5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Draft Order</vt:lpstr>
      <vt:lpstr>Rosters</vt:lpstr>
      <vt:lpstr>2026 Draft</vt:lpstr>
      <vt:lpstr>Dropped 2025</vt:lpstr>
      <vt:lpstr>Ballparks</vt:lpstr>
      <vt:lpstr>Ballparks!Print_Area</vt:lpstr>
      <vt:lpstr>'Draft Order'!Print_Area</vt:lpstr>
      <vt:lpstr>'2026 Draft'!Print_Titles</vt:lpstr>
      <vt:lpstr>'Dropped 2025'!Print_Titles</vt:lpstr>
      <vt:lpstr>Rosters!Print_Titles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parks</dc:creator>
  <cp:lastModifiedBy>David MacIntyre</cp:lastModifiedBy>
  <cp:lastPrinted>2025-04-03T19:04:52Z</cp:lastPrinted>
  <dcterms:created xsi:type="dcterms:W3CDTF">2017-03-11T16:51:06Z</dcterms:created>
  <dcterms:modified xsi:type="dcterms:W3CDTF">2026-01-25T20:17:28Z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0x01010093FF4B0436FB4E43A9B409DA4AD10307</vt:lpwstr>
  </property>
</Properties>
</file>